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11 27.06.2018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Lapa1!$A$11:$E$51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0" i="1" l="1"/>
  <c r="D307" i="1"/>
  <c r="D252" i="1"/>
  <c r="D199" i="1" l="1"/>
  <c r="D180" i="1" l="1"/>
  <c r="D177" i="1"/>
  <c r="D304" i="1" l="1"/>
  <c r="D301" i="1" l="1"/>
  <c r="D297" i="1"/>
  <c r="D294" i="1"/>
  <c r="D291" i="1" l="1"/>
  <c r="D288" i="1"/>
  <c r="D285" i="1"/>
  <c r="D282" i="1"/>
  <c r="D279" i="1" l="1"/>
  <c r="D276" i="1"/>
  <c r="D273" i="1"/>
  <c r="D270" i="1"/>
  <c r="D266" i="1" l="1"/>
  <c r="D263" i="1" l="1"/>
  <c r="D260" i="1"/>
  <c r="D255" i="1"/>
  <c r="D229" i="1" l="1"/>
  <c r="D225" i="1"/>
  <c r="D222" i="1" l="1"/>
  <c r="D219" i="1" l="1"/>
  <c r="D130" i="1" l="1"/>
  <c r="D328" i="1" l="1"/>
  <c r="D214" i="1"/>
  <c r="D409" i="1" l="1"/>
  <c r="D195" i="1"/>
  <c r="D192" i="1"/>
  <c r="D394" i="1"/>
  <c r="D320" i="1"/>
  <c r="D189" i="1" l="1"/>
  <c r="D186" i="1" l="1"/>
  <c r="D183" i="1"/>
  <c r="D174" i="1"/>
  <c r="D171" i="1"/>
  <c r="D168" i="1"/>
  <c r="D165" i="1"/>
  <c r="D162" i="1"/>
  <c r="D159" i="1"/>
  <c r="E314" i="1" l="1"/>
  <c r="D380" i="1"/>
  <c r="D156" i="1"/>
  <c r="D153" i="1"/>
  <c r="D363" i="1" l="1"/>
  <c r="D150" i="1"/>
  <c r="D360" i="1"/>
  <c r="D147" i="1"/>
  <c r="D144" i="1" l="1"/>
  <c r="D357" i="1"/>
  <c r="D141" i="1"/>
  <c r="D138" i="1"/>
  <c r="D135" i="1" l="1"/>
  <c r="D377" i="1" l="1"/>
  <c r="D387" i="1"/>
  <c r="D127" i="1" l="1"/>
  <c r="D122" i="1"/>
  <c r="D119" i="1"/>
  <c r="D115" i="1" l="1"/>
  <c r="E313" i="1" s="1"/>
  <c r="D354" i="1" l="1"/>
  <c r="D112" i="1"/>
  <c r="D109" i="1"/>
  <c r="D106" i="1"/>
  <c r="D103" i="1"/>
  <c r="D100" i="1"/>
  <c r="D97" i="1"/>
  <c r="D94" i="1"/>
  <c r="D91" i="1"/>
  <c r="D88" i="1"/>
  <c r="D85" i="1"/>
  <c r="D82" i="1"/>
  <c r="D79" i="1"/>
  <c r="D76" i="1"/>
  <c r="D73" i="1"/>
  <c r="D70" i="1"/>
</calcChain>
</file>

<file path=xl/sharedStrings.xml><?xml version="1.0" encoding="utf-8"?>
<sst xmlns="http://schemas.openxmlformats.org/spreadsheetml/2006/main" count="805" uniqueCount="266">
  <si>
    <t xml:space="preserve">1.Pamatbudžeta plānoto ieņēmumu grozījumi </t>
  </si>
  <si>
    <t>1.1. Palielināt  plānotos ieņēmumus</t>
  </si>
  <si>
    <t>Kods</t>
  </si>
  <si>
    <t>Nosaukums</t>
  </si>
  <si>
    <t>Summa</t>
  </si>
  <si>
    <t>19.300</t>
  </si>
  <si>
    <t xml:space="preserve">Aronas pagasta  pārvalde </t>
  </si>
  <si>
    <t>Transferti</t>
  </si>
  <si>
    <t>soc.pabalsti</t>
  </si>
  <si>
    <t xml:space="preserve">Barkavas pagasta pārvalde </t>
  </si>
  <si>
    <t>Bērzaunes pagasta pārvalde</t>
  </si>
  <si>
    <t>Dzelzavas pagasta pārvalde</t>
  </si>
  <si>
    <t xml:space="preserve">Kalsnavas pagasta pārvalde </t>
  </si>
  <si>
    <t xml:space="preserve">Lazdonas pagasta pārvalde </t>
  </si>
  <si>
    <t xml:space="preserve">Liezēres  pagasta pārvalde </t>
  </si>
  <si>
    <t xml:space="preserve">Ļaudonas  pagasta pārvalde </t>
  </si>
  <si>
    <t xml:space="preserve">Mārcienas pagasta pārvalde </t>
  </si>
  <si>
    <t xml:space="preserve">Mētrienas pagasta pārvalde </t>
  </si>
  <si>
    <t xml:space="preserve">Ošupes pagasta pārvalde </t>
  </si>
  <si>
    <t xml:space="preserve">Praulienas pagasta pārvalde  </t>
  </si>
  <si>
    <t xml:space="preserve">Vestienas pagasta pārvalde  </t>
  </si>
  <si>
    <t>par autobusu</t>
  </si>
  <si>
    <t>Madona</t>
  </si>
  <si>
    <t>01.100</t>
  </si>
  <si>
    <t xml:space="preserve">Iedzīvotāju ienākuma nodoklis </t>
  </si>
  <si>
    <t>Madonas novads</t>
  </si>
  <si>
    <t>Kalsnavas pagasta pārvalde</t>
  </si>
  <si>
    <t>Lazdonas pagasta pārvalde</t>
  </si>
  <si>
    <t>1.2. Samazināt plānotos ieņēmumus</t>
  </si>
  <si>
    <t>uz Sarkaņiem pab.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</si>
  <si>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</si>
  <si>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</si>
  <si>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</si>
  <si>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</si>
  <si>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01.820</t>
  </si>
  <si>
    <t>Izdevumi kopā</t>
  </si>
  <si>
    <t xml:space="preserve">       Transferti</t>
  </si>
  <si>
    <t>10.700</t>
  </si>
  <si>
    <t>Aronas pagasta pārvalde</t>
  </si>
  <si>
    <t>Pabalsts un palīdzība trūcīgajiem iedzīvotājiem</t>
  </si>
  <si>
    <t xml:space="preserve">       Pabalsti</t>
  </si>
  <si>
    <t>Barkavas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</si>
  <si>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</si>
  <si>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</si>
  <si>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</si>
  <si>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</si>
  <si>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</si>
  <si>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 pagasta pārvalde</t>
  </si>
  <si>
    <t>Sarkaņu  pagasta pārvalde</t>
  </si>
  <si>
    <t>Vestienas  pagasta pārvalde</t>
  </si>
  <si>
    <t>06.600</t>
  </si>
  <si>
    <t>no atlikuma</t>
  </si>
  <si>
    <t>Izdevumu kopā</t>
  </si>
  <si>
    <t>Krājumu, materiālu iegāde</t>
  </si>
  <si>
    <t>2.3. Samazināt     finansējumu</t>
  </si>
  <si>
    <t>uz pārvaldēm</t>
  </si>
  <si>
    <t>uz Praulienu</t>
  </si>
  <si>
    <t>3.Speciālā budžeta grozījumi</t>
  </si>
  <si>
    <t>3.1. Palielināt  plānotos ieņēmumus</t>
  </si>
  <si>
    <t>3.2.Palielināt finansējumu</t>
  </si>
  <si>
    <t xml:space="preserve">Bērzaunes  pagasta pārvalde </t>
  </si>
  <si>
    <t>Labiekārtošana</t>
  </si>
  <si>
    <t>Pamatlīdzekļi</t>
  </si>
  <si>
    <t xml:space="preserve">Kalsnavas pagasta pārvalde  </t>
  </si>
  <si>
    <t>soc.centrs</t>
  </si>
  <si>
    <t>10.900</t>
  </si>
  <si>
    <t>Dienas sociālais centrs</t>
  </si>
  <si>
    <t>17.200</t>
  </si>
  <si>
    <t>Pašvaldību saņemtie transferti</t>
  </si>
  <si>
    <t>muzejam no VPR</t>
  </si>
  <si>
    <t>"Priedīte" no VPR</t>
  </si>
  <si>
    <t>08.200</t>
  </si>
  <si>
    <t>Pakalpojumi</t>
  </si>
  <si>
    <t>Atalgojums</t>
  </si>
  <si>
    <t>Madonas novadpētniecības un mākslas muzejs - projekts "Vai viegli būt…?</t>
  </si>
  <si>
    <t>09.100</t>
  </si>
  <si>
    <t>PII Priedīte - projekts "Mana "Priedīte" pasakās"</t>
  </si>
  <si>
    <t>Ceļu, ielu uzturēšana</t>
  </si>
  <si>
    <t xml:space="preserve">   Pakalpojumi</t>
  </si>
  <si>
    <t>3.3.Samazināt finansējumu</t>
  </si>
  <si>
    <t>bankas pakalpojumi</t>
  </si>
  <si>
    <t>Pašvaldība</t>
  </si>
  <si>
    <t>Sarkaņu pagasta pārvalde</t>
  </si>
  <si>
    <t>18.630</t>
  </si>
  <si>
    <t xml:space="preserve">  No valsts budžeta iestādēm saņemtie transferti ES  līdzfinansētajiem projektiem </t>
  </si>
  <si>
    <t>06.200</t>
  </si>
  <si>
    <t>Uzņēmējdarbības atbalsts</t>
  </si>
  <si>
    <t>Nepabeigtā būvniecība</t>
  </si>
  <si>
    <t>CFLA Veselības veic.proj.</t>
  </si>
  <si>
    <t>09.800</t>
  </si>
  <si>
    <t xml:space="preserve">Proj.Veselības veicināšanas un slimību profilakses pasāk. īstenošana </t>
  </si>
  <si>
    <t xml:space="preserve">Projekts "Karjeras atbalsts vispārējās un profesionālās izglītības iestādēs" </t>
  </si>
  <si>
    <t>projekts Karjeras atbalsts</t>
  </si>
  <si>
    <t>Projektēšana (būvekspertīzes)</t>
  </si>
  <si>
    <t>uz Ļaudonas KN</t>
  </si>
  <si>
    <t>Ļaudonas pagasta kultūras nama vienkāršotā atjaunošana</t>
  </si>
  <si>
    <t>uz Barkavu</t>
  </si>
  <si>
    <t>09.600</t>
  </si>
  <si>
    <t>Skolēnu pārvadājumi</t>
  </si>
  <si>
    <t>Bērzaunes  pagasta pārvalde</t>
  </si>
  <si>
    <t xml:space="preserve">PII "Vārpiņa" </t>
  </si>
  <si>
    <t>09.200</t>
  </si>
  <si>
    <t>Lazdonas  pagasta pārvalde</t>
  </si>
  <si>
    <t>Pamatskola</t>
  </si>
  <si>
    <t>Pagasta pārvalde</t>
  </si>
  <si>
    <t>biroja mēbeles</t>
  </si>
  <si>
    <t>Īpašumu uzturēšanas nodaļa</t>
  </si>
  <si>
    <t>pievedceļš pie Barkavas p-sk.</t>
  </si>
  <si>
    <t xml:space="preserve">   Nepabeigtā būvniecība</t>
  </si>
  <si>
    <t>kredīts</t>
  </si>
  <si>
    <t>ELFLA projekts "H.Medņa dzimtas mājas atjaunošana"</t>
  </si>
  <si>
    <t>10.200</t>
  </si>
  <si>
    <t xml:space="preserve">Sociālo iestāžu investīciju projekta "Lifta izbūve bērnudārza ēkai Ļaudonas pansionāta vajadzībām" īstenošanai </t>
  </si>
  <si>
    <t xml:space="preserve">ELFLA projekta "Autoceļa Zīles-Stradi-Gribažas Dzelzavas pagastā, Madonas novadā posma pārbūve" īstenošanai </t>
  </si>
  <si>
    <t>ELFLA projekta "Autoceļa Krampāni-Sīmašas Dzelzavas pagastā, Madonas novadā pārbūve" īstenošanai</t>
  </si>
  <si>
    <t>ELFLA  projekta "Autoceļa Krastiņi-Siliņi Dzelzavas pagastā, Madonas novadā pārbūve" īstenošanai</t>
  </si>
  <si>
    <t>ELFLA projekta  "Autoceļa Kalnagals-Ozoliņi Ošupes pagastā, Madonas novadā pārbūve" īstenošanai</t>
  </si>
  <si>
    <t>Sociālo iestāžu investīciju projekta "Ilgstošas sociālās aprūpes un sociālās rehabilitācijas institūcijas (pansionāta) pakalpojumu nodrošināšana (nekustamā īpašuma iegādei" īstenošanai</t>
  </si>
  <si>
    <t xml:space="preserve">   Pamatlīdzekļi</t>
  </si>
  <si>
    <t>ERAF projekta "Ceļa posma Madonas šoseja-Saukas purvs A11 pārbūve Barkavas pagastā Madonas novadā" īstenošanai</t>
  </si>
  <si>
    <t>Izdevumi brīvprātīgo iniciatīvu izpildei</t>
  </si>
  <si>
    <t>2.2.Mainīt finansējumu pa EKK kodiem</t>
  </si>
  <si>
    <t>Sociālā aizsardzība</t>
  </si>
  <si>
    <t xml:space="preserve">    Pabalsti</t>
  </si>
  <si>
    <t xml:space="preserve">    Krājumu, materiālu iegāde</t>
  </si>
  <si>
    <t>3.4.Mainīt finansējumu pa EKK kodiem</t>
  </si>
  <si>
    <t>13.100</t>
  </si>
  <si>
    <t>Ieņēmumi no īpašumu atsavināšanas</t>
  </si>
  <si>
    <t>skolēniem biļešu apmaksa</t>
  </si>
  <si>
    <t>Bērnu un jauniešu iniciatīvu centrs</t>
  </si>
  <si>
    <t>Pamatlīdzekļa iegāde</t>
  </si>
  <si>
    <t>pamat.uz projektu (āra tenisa galda iegāde)</t>
  </si>
  <si>
    <t>08.100</t>
  </si>
  <si>
    <t>Sporta pasākumi</t>
  </si>
  <si>
    <t>Finansējums sporta biedrībai</t>
  </si>
  <si>
    <t>finansējums Kalsnava MB</t>
  </si>
  <si>
    <t>Finasējums b-bai Salacas kauss</t>
  </si>
  <si>
    <t>23.500</t>
  </si>
  <si>
    <t>Naudas ziedojums no fiziskas personas</t>
  </si>
  <si>
    <t>3.1. Palielināt (piešķirt) finansējumu</t>
  </si>
  <si>
    <t>Kalsnavas pamatskola</t>
  </si>
  <si>
    <t>pakalpojums mācību ekskursijām</t>
  </si>
  <si>
    <t>4. Ziedojumu un dāvinājumu budžeta  plānoto ieņēmumu grozījumi</t>
  </si>
  <si>
    <t>18.620</t>
  </si>
  <si>
    <t>Maksas pakalpojumi u.c. pašu ieņēmumi</t>
  </si>
  <si>
    <t>21.300</t>
  </si>
  <si>
    <t>Pašvaldību saņemtie transferti no valsts budžeta</t>
  </si>
  <si>
    <t>skolēnu nodarbin.NVA</t>
  </si>
  <si>
    <t>04.100</t>
  </si>
  <si>
    <t>Ļaudonas  pagasta pārvalde</t>
  </si>
  <si>
    <t>Vispārējās nodarbinātības pasākumi (vasaras brīvlaikā (skolēnu nodarbinātība)</t>
  </si>
  <si>
    <t>VOSAM</t>
  </si>
  <si>
    <t>Komunālā saimniecība</t>
  </si>
  <si>
    <t>Pakalpojumu apmaksa</t>
  </si>
  <si>
    <t>Kultūras nams</t>
  </si>
  <si>
    <t>Pamatlīdzekļu iegāde</t>
  </si>
  <si>
    <t>līgumdarbinieki teritorijas uzturēšanai (zāles pļaušana ar traktorīti, pļavēji ar trimmeriem utl.)</t>
  </si>
  <si>
    <t>videonovērošanas iekārtu ierīkošana un āra apgaismojuma izveide pie kultūras nama</t>
  </si>
  <si>
    <t>Krājumu,materiālu iegāde</t>
  </si>
  <si>
    <t>mobilais telefons</t>
  </si>
  <si>
    <t>Pašvaldības un tās padotības iestāžu vai pašvaldības padotības iestāžu savstarpējo uzturēšanas izdevumu transfertus</t>
  </si>
  <si>
    <t>Kalsnavas pag.pārv.vadītājam aizviet.Ļaudonas pagastā</t>
  </si>
  <si>
    <t>06.6000</t>
  </si>
  <si>
    <t xml:space="preserve">   Pakalpojumu apmaksa</t>
  </si>
  <si>
    <t>zāles pļaujamais traktorītis</t>
  </si>
  <si>
    <t>sporta inventāra iegāde</t>
  </si>
  <si>
    <t>06.601</t>
  </si>
  <si>
    <t xml:space="preserve">Izdevumi kopā </t>
  </si>
  <si>
    <t>Krājumi , materiāli</t>
  </si>
  <si>
    <t>Pamatlīdzekļu iegāde un izveidošana</t>
  </si>
  <si>
    <t>motorzāģis</t>
  </si>
  <si>
    <t>09.601</t>
  </si>
  <si>
    <t>Digitālo datu lasītājs</t>
  </si>
  <si>
    <t>08.230</t>
  </si>
  <si>
    <t>Tautas nams</t>
  </si>
  <si>
    <t>autoratlīdzība kult.pasākumiem</t>
  </si>
  <si>
    <t>VSAOI</t>
  </si>
  <si>
    <t>01.110</t>
  </si>
  <si>
    <t>autopiekabe</t>
  </si>
  <si>
    <t xml:space="preserve"> ceļu uzturēšanai</t>
  </si>
  <si>
    <t>novads</t>
  </si>
  <si>
    <t>no Ļaudonas</t>
  </si>
  <si>
    <t>Koplietošanas teritoriju labiekārtošana</t>
  </si>
  <si>
    <t>08.900</t>
  </si>
  <si>
    <t>Pārējie finanšu ieņēmumi</t>
  </si>
  <si>
    <t>Ieņēmumi no ēku un būvju īpašumu pārdošanas</t>
  </si>
  <si>
    <t>skolas sanit.telpu remontam</t>
  </si>
  <si>
    <t xml:space="preserve">Madonas novadpētniecības un mākslas muzejs </t>
  </si>
  <si>
    <t>glabātuves telpas remonts</t>
  </si>
  <si>
    <t>Pašvaldību saņemtie valsts budžeta transferti noteiktam mērķim</t>
  </si>
  <si>
    <t>IZM asistenti</t>
  </si>
  <si>
    <t>Kalsnavas  pagasta pārvalde</t>
  </si>
  <si>
    <t>Asistenta pakalpojumi</t>
  </si>
  <si>
    <t>PII Priedīte  asistenta pakalpojumi</t>
  </si>
  <si>
    <t>19.200</t>
  </si>
  <si>
    <t xml:space="preserve">Liezēres pagasta  pārvalde </t>
  </si>
  <si>
    <t>O1.111</t>
  </si>
  <si>
    <t>Pārvalde</t>
  </si>
  <si>
    <t>meža stādīšana 1500 euro, atbalsts pianistu konkursā  200 euro</t>
  </si>
  <si>
    <t>Materiālu, inventāra iegāde</t>
  </si>
  <si>
    <t>egļu stādi</t>
  </si>
  <si>
    <t>Pabalsti</t>
  </si>
  <si>
    <t>apbedīšanas pabalsts</t>
  </si>
  <si>
    <t>O6.602</t>
  </si>
  <si>
    <t>Īpašumu uzturēšana</t>
  </si>
  <si>
    <t>Kapitālais remonts</t>
  </si>
  <si>
    <t>Ambulances ēkas rekonstrukcija 20338 euro, Kanalizācijas sistēma Ozolkalnā 2662 euro</t>
  </si>
  <si>
    <t>O8.23</t>
  </si>
  <si>
    <t>materiālu, inventāra iegāde</t>
  </si>
  <si>
    <t>apgaismojuma ierīkošana</t>
  </si>
  <si>
    <t>apgaismojuma ierīkošana kutūras namā</t>
  </si>
  <si>
    <t>O9.111</t>
  </si>
  <si>
    <t>Pirmskolas grupas</t>
  </si>
  <si>
    <t>veļas mazgājamā mašīna</t>
  </si>
  <si>
    <t>BJĀAC Ozoli</t>
  </si>
  <si>
    <t>CFLA ielu pārb.uzņēm.darb.</t>
  </si>
  <si>
    <t>Pabalsti personām dzīves jubilejās</t>
  </si>
  <si>
    <t>Sociālie pabalsti naudā</t>
  </si>
  <si>
    <t>Sociālie pabalsti natūrā</t>
  </si>
  <si>
    <t>Pārējie maksājumi iedzīvotājiem</t>
  </si>
  <si>
    <t>Ēkas energoefektivitātes palielināšana un statusa maiņa no pansionāta uz sociālo māju Parka ielā 6, Madonā</t>
  </si>
  <si>
    <t xml:space="preserve"> LM piemaksas sociālajiem darbiniekiem</t>
  </si>
  <si>
    <t>Piemaksas sociālajiem darbiniekiem par darbu ar bērniem</t>
  </si>
  <si>
    <t>Sociālie pabalsti</t>
  </si>
  <si>
    <t xml:space="preserve"> LM audžuģimenēm bērnu uzturnaudas palielināšanai</t>
  </si>
  <si>
    <t xml:space="preserve">  audžuģimenēm bērnu uzturnaudas palielināšanai</t>
  </si>
  <si>
    <t>CFLA visp.izglīt.māc.vides uzlabošana</t>
  </si>
  <si>
    <t xml:space="preserve">Projekts "Vispārējās izglītības iestāžu mācību vides uzlabošana Madonas novadā" </t>
  </si>
  <si>
    <t>CFLA ielu pārb., ūdens nov.sist.Sauleskalnā</t>
  </si>
  <si>
    <t xml:space="preserve">Projekts "Ielu pārbūve un lietus ūdeņu novades sistēmas izbūve industriālajā teritorijā Sauleskalnā, Madonas novadā" </t>
  </si>
  <si>
    <t>CFLA ceļš Mad.šoseja-Saukas purvs</t>
  </si>
  <si>
    <t xml:space="preserve">Projekts "Ceļa posma Madonas šoseja - Saukas purvs A11 pārbūve Barkavas pag., Madonas novadā" </t>
  </si>
  <si>
    <t>Gumijas seguma iegāde publiskā rotaļu laukuma aprīkošanai Madonas novada Sarkaņu pagastā, Biksēres ciemā</t>
  </si>
  <si>
    <t>08.400</t>
  </si>
  <si>
    <t xml:space="preserve">Līdzfinansējums biedrības "Par aktīvu dzīvesveidu" LEADER programmas projektam "Konkurētspējas palielināšana Madonas novadā" </t>
  </si>
  <si>
    <t>Dotācija</t>
  </si>
  <si>
    <t xml:space="preserve">Līdzfinansējums biedrības "Kalsnavas jaunieši" LEADER programmas projektam "Aktīvās atpūtas laukuma izveide Jaunkalsnavā" </t>
  </si>
  <si>
    <t xml:space="preserve">Nekustamā īpašuma, zemes vienības ar kadastra apzīmējumu 70010011997 ar adresi Saieta laukums 2, Madona, Madonas novads, iegāde </t>
  </si>
  <si>
    <r>
      <t>platība 1574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</si>
  <si>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Madonas novadpētniecības un mākslas muzeja izstāžu zāļu ieejas laukuma remontdarbi</t>
  </si>
  <si>
    <t>21.Latviešu mūzikas svētki, viesnīcas pakalpojumi</t>
  </si>
  <si>
    <t>Haralda Medņa mājas "Dzintari" interjera un ekspozīcijas koncepcijas izstrāde</t>
  </si>
  <si>
    <t>IT tehnoloģiju iegādei Madonas pilsētas vsk.EUR 193220 un Madonas Valsts ģimnāzijai EUR 24052</t>
  </si>
  <si>
    <t>Barkavas pansināta telpu paplašināšana</t>
  </si>
  <si>
    <t>LM soc.dienests</t>
  </si>
  <si>
    <t>Sociālais dienests</t>
  </si>
  <si>
    <t>proj.Profesionāla sociālā darba attīstība pašvaldībās</t>
  </si>
  <si>
    <t>ELFLA projekta  "Autoceļa Poteri - Poļvarka Sarkaņu pagastā, Madonas novadā pārbūve" īstenošanai</t>
  </si>
  <si>
    <t>ELFLA projekta  "Sporta infrastruktūras uzlabošana Praulienas pagastā" īstenošanai</t>
  </si>
  <si>
    <t>06.100</t>
  </si>
  <si>
    <t>Mājokļu saimniecība</t>
  </si>
  <si>
    <t>neizīrēto dzīvokļu komunālie maksājumi</t>
  </si>
  <si>
    <t>t.sk.Praulienas stadions EUR 95359 un Vecsaikavas sporta lauk.Eur 47316</t>
  </si>
  <si>
    <t>asistenti</t>
  </si>
  <si>
    <t>Vidzemes jauno talantu atbalsta fonds</t>
  </si>
  <si>
    <t>Simfoniskā orķestra repertuāra iestudēšanai</t>
  </si>
  <si>
    <r>
      <t xml:space="preserve">no Liezēres,  </t>
    </r>
    <r>
      <rPr>
        <b/>
        <sz val="11"/>
        <color theme="1"/>
        <rFont val="Calibri"/>
        <family val="2"/>
        <charset val="186"/>
        <scheme val="minor"/>
      </rPr>
      <t>uz atlikumu</t>
    </r>
  </si>
  <si>
    <t>zāles pļāvējs</t>
  </si>
  <si>
    <t>Nodibinājums "Latvijas Evanģēliski luteriskās Baznīcas Diakonijas centrs"</t>
  </si>
  <si>
    <t>sociālā atbalsta un rehabilitācijas pakalpojumi iedzīvotājiem</t>
  </si>
  <si>
    <t xml:space="preserve">     Nepabeigtā būvniecība</t>
  </si>
  <si>
    <t>Madonas  novada pašvaldības budžeta grozījumi 2018.gada  jūnijā</t>
  </si>
  <si>
    <t>Pielikums Nr.1</t>
  </si>
  <si>
    <t>Madonas novada pašvaldības domes</t>
  </si>
  <si>
    <t>(protokols Nr.11, 24.p.)</t>
  </si>
  <si>
    <t>27.06.2018. lēmumam Nr.273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</si>
</sst>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color indexed="63"/>
      <name val="Calibri"/>
      <family val="2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vertAlign val="superscript"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49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right" wrapText="1"/>
    </xf>
    <xf numFmtId="49" fontId="0" fillId="0" borderId="0" xfId="0" applyNumberFormat="1" applyFill="1" applyBorder="1" applyAlignment="1">
      <alignment horizontal="left" wrapText="1"/>
    </xf>
    <xf numFmtId="0" fontId="0" fillId="0" borderId="1" xfId="0" quotePrefix="1" applyBorder="1"/>
    <xf numFmtId="0" fontId="0" fillId="0" borderId="1" xfId="0" applyBorder="1"/>
    <xf numFmtId="1" fontId="0" fillId="0" borderId="0" xfId="0" applyNumberFormat="1" applyFill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/>
    <xf numFmtId="0" fontId="3" fillId="0" borderId="1" xfId="0" quotePrefix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0" xfId="0" applyFont="1" applyBorder="1" applyAlignment="1"/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0" fontId="3" fillId="0" borderId="1" xfId="0" applyFont="1" applyBorder="1"/>
    <xf numFmtId="0" fontId="0" fillId="0" borderId="0" xfId="0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Border="1"/>
    <xf numFmtId="49" fontId="0" fillId="0" borderId="0" xfId="0" applyNumberFormat="1" applyFill="1" applyBorder="1" applyAlignment="1">
      <alignment horizontal="left" wrapText="1"/>
    </xf>
    <xf numFmtId="0" fontId="3" fillId="0" borderId="0" xfId="0" applyFont="1" applyBorder="1" applyAlignment="1"/>
    <xf numFmtId="49" fontId="0" fillId="0" borderId="1" xfId="0" quotePrefix="1" applyNumberFormat="1" applyFill="1" applyBorder="1" applyAlignment="1">
      <alignment horizontal="left" wrapText="1"/>
    </xf>
    <xf numFmtId="0" fontId="0" fillId="0" borderId="1" xfId="0" applyFont="1" applyBorder="1"/>
    <xf numFmtId="0" fontId="8" fillId="0" borderId="1" xfId="0" applyFont="1" applyFill="1" applyBorder="1" applyAlignment="1">
      <alignment wrapText="1"/>
    </xf>
    <xf numFmtId="0" fontId="0" fillId="0" borderId="0" xfId="0" applyFont="1" applyBorder="1"/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49" fontId="0" fillId="0" borderId="0" xfId="0" quotePrefix="1" applyNumberFormat="1" applyFill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4" fillId="0" borderId="1" xfId="0" applyFont="1" applyBorder="1" applyAlignment="1">
      <alignment horizontal="right" vertical="top" wrapText="1"/>
    </xf>
    <xf numFmtId="0" fontId="11" fillId="0" borderId="0" xfId="0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49" fontId="3" fillId="0" borderId="1" xfId="0" quotePrefix="1" applyNumberFormat="1" applyFont="1" applyBorder="1"/>
    <xf numFmtId="0" fontId="11" fillId="0" borderId="1" xfId="0" quotePrefix="1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wrapText="1"/>
    </xf>
    <xf numFmtId="0" fontId="16" fillId="0" borderId="1" xfId="0" quotePrefix="1" applyFont="1" applyBorder="1"/>
    <xf numFmtId="0" fontId="17" fillId="0" borderId="1" xfId="0" quotePrefix="1" applyFont="1" applyBorder="1" applyAlignment="1">
      <alignment wrapText="1"/>
    </xf>
    <xf numFmtId="0" fontId="17" fillId="0" borderId="1" xfId="0" applyFont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right" vertical="top" wrapText="1"/>
    </xf>
    <xf numFmtId="0" fontId="19" fillId="0" borderId="0" xfId="0" applyFont="1"/>
    <xf numFmtId="3" fontId="6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right" vertical="top" wrapText="1"/>
    </xf>
    <xf numFmtId="1" fontId="0" fillId="0" borderId="0" xfId="0" applyNumberFormat="1"/>
    <xf numFmtId="49" fontId="0" fillId="0" borderId="0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3" fillId="0" borderId="1" xfId="0" quotePrefix="1" applyFont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1" xfId="0" quotePrefix="1" applyFont="1" applyBorder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top" wrapText="1"/>
    </xf>
    <xf numFmtId="0" fontId="21" fillId="0" borderId="1" xfId="0" applyFont="1" applyBorder="1"/>
    <xf numFmtId="0" fontId="20" fillId="2" borderId="1" xfId="0" applyFont="1" applyFill="1" applyBorder="1"/>
    <xf numFmtId="0" fontId="21" fillId="2" borderId="1" xfId="0" applyFont="1" applyFill="1" applyBorder="1"/>
    <xf numFmtId="0" fontId="20" fillId="2" borderId="1" xfId="0" applyFont="1" applyFill="1" applyBorder="1" applyAlignment="1">
      <alignment wrapText="1"/>
    </xf>
    <xf numFmtId="0" fontId="20" fillId="0" borderId="3" xfId="0" applyFont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9" fillId="0" borderId="0" xfId="0" applyFont="1" applyBorder="1"/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0" fontId="20" fillId="2" borderId="1" xfId="0" quotePrefix="1" applyFont="1" applyFill="1" applyBorder="1" applyAlignment="1">
      <alignment horizontal="left"/>
    </xf>
    <xf numFmtId="0" fontId="21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3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20" fillId="2" borderId="1" xfId="0" quotePrefix="1" applyFont="1" applyFill="1" applyBorder="1"/>
    <xf numFmtId="0" fontId="4" fillId="0" borderId="0" xfId="0" applyFont="1" applyAlignment="1">
      <alignment horizontal="center"/>
    </xf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2">
    <cellStyle name="Normal_Pamatformas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0"/>
  <sheetViews>
    <sheetView tabSelected="1" zoomScaleNormal="100" workbookViewId="0">
      <selection activeCell="P18" sqref="P18"/>
    </sheetView>
  </sheetViews>
  <sheetFormatPr defaultRowHeight="15" x14ac:dyDescent="0.25"/>
  <cols>
    <col min="1" max="1" width="16.7109375" customWidth="1"/>
    <col min="2" max="2" width="28" customWidth="1"/>
    <col min="3" max="3" width="29.42578125" customWidth="1"/>
    <col min="5" max="5" width="23.7109375" customWidth="1"/>
    <col min="6" max="6" width="4" bestFit="1" customWidth="1"/>
  </cols>
  <sheetData>
    <row r="1" spans="1:6" x14ac:dyDescent="0.25">
      <c r="C1" s="133" t="s">
        <v>262</v>
      </c>
      <c r="D1" s="133"/>
      <c r="E1" s="133"/>
    </row>
    <row r="2" spans="1:6" x14ac:dyDescent="0.25">
      <c r="C2" s="133" t="s">
        <v>263</v>
      </c>
      <c r="D2" s="133"/>
      <c r="E2" s="133"/>
    </row>
    <row r="3" spans="1:6" x14ac:dyDescent="0.25">
      <c r="C3" s="133" t="s">
        <v>265</v>
      </c>
      <c r="D3" s="133"/>
      <c r="E3" s="133"/>
    </row>
    <row r="4" spans="1:6" x14ac:dyDescent="0.25">
      <c r="C4" s="132"/>
      <c r="D4" s="132"/>
      <c r="E4" s="132" t="s">
        <v>264</v>
      </c>
    </row>
    <row r="6" spans="1:6" x14ac:dyDescent="0.25">
      <c r="A6" s="130" t="s">
        <v>261</v>
      </c>
      <c r="B6" s="130"/>
      <c r="C6" s="130"/>
      <c r="D6" s="130"/>
      <c r="E6" s="130"/>
    </row>
    <row r="7" spans="1:6" x14ac:dyDescent="0.25">
      <c r="B7" s="1"/>
      <c r="C7" s="2"/>
      <c r="D7" s="1"/>
    </row>
    <row r="8" spans="1:6" x14ac:dyDescent="0.25">
      <c r="A8" s="127" t="s">
        <v>0</v>
      </c>
      <c r="B8" s="127"/>
      <c r="C8" s="127"/>
      <c r="D8" s="127"/>
    </row>
    <row r="9" spans="1:6" x14ac:dyDescent="0.25">
      <c r="B9" s="2"/>
      <c r="D9" s="1"/>
    </row>
    <row r="10" spans="1:6" x14ac:dyDescent="0.25">
      <c r="A10" s="2" t="s">
        <v>1</v>
      </c>
      <c r="B10" s="2"/>
      <c r="D10" s="1"/>
    </row>
    <row r="11" spans="1:6" x14ac:dyDescent="0.25">
      <c r="A11" s="3" t="s">
        <v>2</v>
      </c>
      <c r="B11" s="4" t="s">
        <v>3</v>
      </c>
      <c r="C11" s="5" t="s">
        <v>3</v>
      </c>
      <c r="D11" s="6" t="s">
        <v>4</v>
      </c>
    </row>
    <row r="12" spans="1:6" x14ac:dyDescent="0.25">
      <c r="A12" s="7" t="s">
        <v>5</v>
      </c>
      <c r="B12" s="7" t="s">
        <v>6</v>
      </c>
      <c r="C12" s="7" t="s">
        <v>7</v>
      </c>
      <c r="D12" s="8">
        <v>10796</v>
      </c>
      <c r="E12" s="128" t="s">
        <v>8</v>
      </c>
      <c r="F12" s="129"/>
    </row>
    <row r="13" spans="1:6" ht="15" customHeight="1" x14ac:dyDescent="0.25">
      <c r="A13" s="7" t="s">
        <v>5</v>
      </c>
      <c r="B13" s="7" t="s">
        <v>9</v>
      </c>
      <c r="C13" s="7" t="s">
        <v>7</v>
      </c>
      <c r="D13" s="8">
        <v>1000</v>
      </c>
      <c r="E13" s="128" t="s">
        <v>8</v>
      </c>
      <c r="F13" s="129"/>
    </row>
    <row r="14" spans="1:6" ht="15" customHeight="1" x14ac:dyDescent="0.25">
      <c r="A14" s="7" t="s">
        <v>5</v>
      </c>
      <c r="B14" s="7" t="s">
        <v>10</v>
      </c>
      <c r="C14" s="7" t="s">
        <v>7</v>
      </c>
      <c r="D14" s="8">
        <v>7000</v>
      </c>
      <c r="E14" s="128" t="s">
        <v>8</v>
      </c>
      <c r="F14" s="129"/>
    </row>
    <row r="15" spans="1:6" ht="15" customHeight="1" x14ac:dyDescent="0.25">
      <c r="A15" s="7" t="s">
        <v>5</v>
      </c>
      <c r="B15" s="7" t="s">
        <v>11</v>
      </c>
      <c r="C15" s="7" t="s">
        <v>7</v>
      </c>
      <c r="D15" s="8">
        <v>8584</v>
      </c>
      <c r="E15" s="128" t="s">
        <v>8</v>
      </c>
      <c r="F15" s="129"/>
    </row>
    <row r="16" spans="1:6" ht="15" customHeight="1" x14ac:dyDescent="0.25">
      <c r="A16" s="7" t="s">
        <v>5</v>
      </c>
      <c r="B16" s="7" t="s">
        <v>12</v>
      </c>
      <c r="C16" s="7" t="s">
        <v>7</v>
      </c>
      <c r="D16" s="8">
        <v>7750</v>
      </c>
      <c r="E16" s="128" t="s">
        <v>8</v>
      </c>
      <c r="F16" s="129"/>
    </row>
    <row r="17" spans="1:6" ht="15" customHeight="1" x14ac:dyDescent="0.25">
      <c r="A17" s="7" t="s">
        <v>5</v>
      </c>
      <c r="B17" s="7" t="s">
        <v>13</v>
      </c>
      <c r="C17" s="7" t="s">
        <v>7</v>
      </c>
      <c r="D17" s="8">
        <v>5500</v>
      </c>
      <c r="E17" s="128" t="s">
        <v>8</v>
      </c>
      <c r="F17" s="129"/>
    </row>
    <row r="18" spans="1:6" ht="15" customHeight="1" x14ac:dyDescent="0.25">
      <c r="A18" s="7" t="s">
        <v>5</v>
      </c>
      <c r="B18" s="7" t="s">
        <v>14</v>
      </c>
      <c r="C18" s="7" t="s">
        <v>7</v>
      </c>
      <c r="D18" s="8">
        <v>8000</v>
      </c>
      <c r="E18" s="128" t="s">
        <v>8</v>
      </c>
      <c r="F18" s="129"/>
    </row>
    <row r="19" spans="1:6" ht="15" customHeight="1" x14ac:dyDescent="0.25">
      <c r="A19" s="7" t="s">
        <v>5</v>
      </c>
      <c r="B19" s="7" t="s">
        <v>15</v>
      </c>
      <c r="C19" s="7" t="s">
        <v>7</v>
      </c>
      <c r="D19" s="8">
        <v>6000</v>
      </c>
      <c r="E19" s="128" t="s">
        <v>8</v>
      </c>
      <c r="F19" s="129"/>
    </row>
    <row r="20" spans="1:6" ht="15" customHeight="1" x14ac:dyDescent="0.25">
      <c r="A20" s="7" t="s">
        <v>5</v>
      </c>
      <c r="B20" s="7" t="s">
        <v>16</v>
      </c>
      <c r="C20" s="7" t="s">
        <v>7</v>
      </c>
      <c r="D20" s="8">
        <v>4500</v>
      </c>
      <c r="E20" s="128" t="s">
        <v>8</v>
      </c>
      <c r="F20" s="129"/>
    </row>
    <row r="21" spans="1:6" ht="15" customHeight="1" x14ac:dyDescent="0.25">
      <c r="A21" s="7" t="s">
        <v>5</v>
      </c>
      <c r="B21" s="7" t="s">
        <v>17</v>
      </c>
      <c r="C21" s="7" t="s">
        <v>7</v>
      </c>
      <c r="D21" s="8">
        <v>3500</v>
      </c>
      <c r="E21" s="128" t="s">
        <v>8</v>
      </c>
      <c r="F21" s="129"/>
    </row>
    <row r="22" spans="1:6" ht="15" customHeight="1" x14ac:dyDescent="0.25">
      <c r="A22" s="7" t="s">
        <v>5</v>
      </c>
      <c r="B22" s="7" t="s">
        <v>18</v>
      </c>
      <c r="C22" s="7" t="s">
        <v>7</v>
      </c>
      <c r="D22" s="8">
        <v>2000</v>
      </c>
      <c r="E22" s="128" t="s">
        <v>8</v>
      </c>
      <c r="F22" s="129"/>
    </row>
    <row r="23" spans="1:6" ht="15" customHeight="1" x14ac:dyDescent="0.25">
      <c r="A23" s="7" t="s">
        <v>5</v>
      </c>
      <c r="B23" s="7" t="s">
        <v>19</v>
      </c>
      <c r="C23" s="7" t="s">
        <v>7</v>
      </c>
      <c r="D23" s="8">
        <v>13500</v>
      </c>
      <c r="E23" s="128" t="s">
        <v>8</v>
      </c>
      <c r="F23" s="129"/>
    </row>
    <row r="24" spans="1:6" x14ac:dyDescent="0.25">
      <c r="A24" s="7" t="s">
        <v>5</v>
      </c>
      <c r="B24" s="7" t="s">
        <v>20</v>
      </c>
      <c r="C24" s="7" t="s">
        <v>7</v>
      </c>
      <c r="D24" s="8">
        <v>2720</v>
      </c>
      <c r="E24" s="128" t="s">
        <v>8</v>
      </c>
      <c r="F24" s="129"/>
    </row>
    <row r="25" spans="1:6" x14ac:dyDescent="0.25">
      <c r="A25" s="10" t="s">
        <v>23</v>
      </c>
      <c r="B25" s="13" t="s">
        <v>82</v>
      </c>
      <c r="C25" s="14" t="s">
        <v>24</v>
      </c>
      <c r="D25" s="11">
        <v>5007</v>
      </c>
      <c r="E25" s="50" t="s">
        <v>8</v>
      </c>
      <c r="F25" s="50"/>
    </row>
    <row r="26" spans="1:6" x14ac:dyDescent="0.25">
      <c r="A26" s="7" t="s">
        <v>5</v>
      </c>
      <c r="B26" s="7" t="s">
        <v>19</v>
      </c>
      <c r="C26" s="7" t="s">
        <v>7</v>
      </c>
      <c r="D26" s="8">
        <v>176</v>
      </c>
      <c r="E26" s="128" t="s">
        <v>21</v>
      </c>
      <c r="F26" s="129"/>
    </row>
    <row r="27" spans="1:6" x14ac:dyDescent="0.25">
      <c r="A27" s="7" t="s">
        <v>5</v>
      </c>
      <c r="B27" s="7" t="s">
        <v>63</v>
      </c>
      <c r="C27" s="7" t="s">
        <v>7</v>
      </c>
      <c r="D27" s="8">
        <v>100</v>
      </c>
      <c r="E27" s="128" t="s">
        <v>64</v>
      </c>
      <c r="F27" s="129"/>
    </row>
    <row r="28" spans="1:6" x14ac:dyDescent="0.25">
      <c r="A28" s="7" t="s">
        <v>5</v>
      </c>
      <c r="B28" s="7" t="s">
        <v>63</v>
      </c>
      <c r="C28" s="7" t="s">
        <v>7</v>
      </c>
      <c r="D28" s="8">
        <v>832</v>
      </c>
      <c r="E28" s="50" t="s">
        <v>181</v>
      </c>
      <c r="F28" s="50"/>
    </row>
    <row r="29" spans="1:6" x14ac:dyDescent="0.25">
      <c r="A29" s="7" t="s">
        <v>5</v>
      </c>
      <c r="B29" s="7" t="s">
        <v>15</v>
      </c>
      <c r="C29" s="7" t="s">
        <v>7</v>
      </c>
      <c r="D29" s="8">
        <v>832</v>
      </c>
      <c r="E29" s="46" t="s">
        <v>180</v>
      </c>
      <c r="F29" s="46"/>
    </row>
    <row r="30" spans="1:6" x14ac:dyDescent="0.25">
      <c r="A30" s="35" t="s">
        <v>67</v>
      </c>
      <c r="B30" s="7" t="s">
        <v>22</v>
      </c>
      <c r="C30" s="7" t="s">
        <v>68</v>
      </c>
      <c r="D30" s="8">
        <v>1500</v>
      </c>
      <c r="E30" s="9" t="s">
        <v>69</v>
      </c>
      <c r="F30" s="9"/>
    </row>
    <row r="31" spans="1:6" x14ac:dyDescent="0.25">
      <c r="A31" s="35" t="s">
        <v>67</v>
      </c>
      <c r="B31" s="7" t="s">
        <v>22</v>
      </c>
      <c r="C31" s="7" t="s">
        <v>68</v>
      </c>
      <c r="D31" s="8">
        <v>2500</v>
      </c>
      <c r="E31" s="9" t="s">
        <v>70</v>
      </c>
      <c r="F31" s="9"/>
    </row>
    <row r="32" spans="1:6" ht="47.25" x14ac:dyDescent="0.25">
      <c r="A32" s="35" t="s">
        <v>83</v>
      </c>
      <c r="B32" s="7" t="s">
        <v>25</v>
      </c>
      <c r="C32" s="41" t="s">
        <v>84</v>
      </c>
      <c r="D32" s="8">
        <v>145408</v>
      </c>
      <c r="E32" s="33" t="s">
        <v>215</v>
      </c>
      <c r="F32" s="33"/>
    </row>
    <row r="33" spans="1:6" ht="47.25" x14ac:dyDescent="0.25">
      <c r="A33" s="35" t="s">
        <v>83</v>
      </c>
      <c r="B33" s="7" t="s">
        <v>25</v>
      </c>
      <c r="C33" s="41" t="s">
        <v>84</v>
      </c>
      <c r="D33" s="8">
        <v>18144</v>
      </c>
      <c r="E33" s="129" t="s">
        <v>88</v>
      </c>
      <c r="F33" s="129"/>
    </row>
    <row r="34" spans="1:6" ht="47.25" x14ac:dyDescent="0.25">
      <c r="A34" s="35" t="s">
        <v>83</v>
      </c>
      <c r="B34" s="7" t="s">
        <v>25</v>
      </c>
      <c r="C34" s="41" t="s">
        <v>84</v>
      </c>
      <c r="D34" s="8">
        <v>1879</v>
      </c>
      <c r="E34" s="129" t="s">
        <v>92</v>
      </c>
      <c r="F34" s="129"/>
    </row>
    <row r="35" spans="1:6" x14ac:dyDescent="0.25">
      <c r="A35" s="7" t="s">
        <v>5</v>
      </c>
      <c r="B35" s="7" t="s">
        <v>9</v>
      </c>
      <c r="C35" s="7" t="s">
        <v>7</v>
      </c>
      <c r="D35" s="8">
        <v>95</v>
      </c>
      <c r="E35" s="128" t="s">
        <v>21</v>
      </c>
      <c r="F35" s="129"/>
    </row>
    <row r="36" spans="1:6" ht="31.5" x14ac:dyDescent="0.25">
      <c r="A36" s="35" t="s">
        <v>126</v>
      </c>
      <c r="B36" s="7" t="s">
        <v>26</v>
      </c>
      <c r="C36" s="41" t="s">
        <v>127</v>
      </c>
      <c r="D36" s="8">
        <v>2000</v>
      </c>
      <c r="E36" s="40"/>
      <c r="F36" s="40"/>
    </row>
    <row r="37" spans="1:6" ht="30" x14ac:dyDescent="0.25">
      <c r="A37" s="7" t="s">
        <v>145</v>
      </c>
      <c r="B37" s="7" t="s">
        <v>43</v>
      </c>
      <c r="C37" s="7" t="s">
        <v>144</v>
      </c>
      <c r="D37" s="8">
        <v>2539</v>
      </c>
      <c r="E37" s="46"/>
      <c r="F37" s="46"/>
    </row>
    <row r="38" spans="1:6" ht="30" x14ac:dyDescent="0.25">
      <c r="A38" s="7" t="s">
        <v>143</v>
      </c>
      <c r="B38" s="7" t="s">
        <v>43</v>
      </c>
      <c r="C38" s="7" t="s">
        <v>146</v>
      </c>
      <c r="D38" s="8">
        <v>1886</v>
      </c>
      <c r="E38" s="46" t="s">
        <v>147</v>
      </c>
      <c r="F38" s="46"/>
    </row>
    <row r="39" spans="1:6" ht="15.75" x14ac:dyDescent="0.25">
      <c r="A39" s="35" t="s">
        <v>183</v>
      </c>
      <c r="B39" s="7" t="s">
        <v>13</v>
      </c>
      <c r="C39" s="41" t="s">
        <v>184</v>
      </c>
      <c r="D39" s="8">
        <v>35</v>
      </c>
      <c r="E39" s="46"/>
      <c r="F39" s="46"/>
    </row>
    <row r="40" spans="1:6" ht="31.5" x14ac:dyDescent="0.25">
      <c r="A40" s="35" t="s">
        <v>126</v>
      </c>
      <c r="B40" s="7" t="s">
        <v>13</v>
      </c>
      <c r="C40" s="41" t="s">
        <v>185</v>
      </c>
      <c r="D40" s="8">
        <v>1500</v>
      </c>
      <c r="E40" s="33"/>
      <c r="F40" s="33"/>
    </row>
    <row r="41" spans="1:6" ht="47.25" x14ac:dyDescent="0.25">
      <c r="A41" s="91" t="s">
        <v>143</v>
      </c>
      <c r="B41" s="7" t="s">
        <v>22</v>
      </c>
      <c r="C41" s="41" t="s">
        <v>189</v>
      </c>
      <c r="D41" s="92">
        <v>4641</v>
      </c>
      <c r="E41" s="128" t="s">
        <v>190</v>
      </c>
      <c r="F41" s="129"/>
    </row>
    <row r="42" spans="1:6" ht="47.25" x14ac:dyDescent="0.25">
      <c r="A42" s="91" t="s">
        <v>143</v>
      </c>
      <c r="B42" s="7" t="s">
        <v>25</v>
      </c>
      <c r="C42" s="41" t="s">
        <v>189</v>
      </c>
      <c r="D42" s="92">
        <v>1801</v>
      </c>
      <c r="E42" s="128" t="s">
        <v>190</v>
      </c>
      <c r="F42" s="129"/>
    </row>
    <row r="43" spans="1:6" x14ac:dyDescent="0.25">
      <c r="A43" s="7" t="s">
        <v>194</v>
      </c>
      <c r="B43" s="7" t="s">
        <v>195</v>
      </c>
      <c r="C43" s="7" t="s">
        <v>7</v>
      </c>
      <c r="D43" s="8">
        <v>22000</v>
      </c>
      <c r="E43" s="90"/>
      <c r="F43" s="90"/>
    </row>
    <row r="44" spans="1:6" ht="47.25" x14ac:dyDescent="0.25">
      <c r="A44" s="91" t="s">
        <v>143</v>
      </c>
      <c r="B44" s="7" t="s">
        <v>25</v>
      </c>
      <c r="C44" s="41" t="s">
        <v>189</v>
      </c>
      <c r="D44" s="92">
        <v>7485</v>
      </c>
      <c r="E44" s="128" t="s">
        <v>221</v>
      </c>
      <c r="F44" s="129"/>
    </row>
    <row r="45" spans="1:6" ht="47.25" x14ac:dyDescent="0.25">
      <c r="A45" s="91" t="s">
        <v>143</v>
      </c>
      <c r="B45" s="7" t="s">
        <v>25</v>
      </c>
      <c r="C45" s="41" t="s">
        <v>189</v>
      </c>
      <c r="D45" s="92">
        <v>4027</v>
      </c>
      <c r="E45" s="128" t="s">
        <v>224</v>
      </c>
      <c r="F45" s="129"/>
    </row>
    <row r="46" spans="1:6" ht="47.25" x14ac:dyDescent="0.25">
      <c r="A46" s="35" t="s">
        <v>83</v>
      </c>
      <c r="B46" s="7" t="s">
        <v>25</v>
      </c>
      <c r="C46" s="41" t="s">
        <v>84</v>
      </c>
      <c r="D46" s="8">
        <v>1820</v>
      </c>
      <c r="E46" s="120" t="s">
        <v>244</v>
      </c>
      <c r="F46" s="120"/>
    </row>
    <row r="47" spans="1:6" ht="47.25" x14ac:dyDescent="0.25">
      <c r="A47" s="35" t="s">
        <v>83</v>
      </c>
      <c r="B47" s="7" t="s">
        <v>25</v>
      </c>
      <c r="C47" s="41" t="s">
        <v>84</v>
      </c>
      <c r="D47" s="8">
        <v>217272</v>
      </c>
      <c r="E47" s="116" t="s">
        <v>226</v>
      </c>
      <c r="F47" s="116"/>
    </row>
    <row r="48" spans="1:6" ht="47.25" x14ac:dyDescent="0.25">
      <c r="A48" s="35" t="s">
        <v>83</v>
      </c>
      <c r="B48" s="7" t="s">
        <v>25</v>
      </c>
      <c r="C48" s="41" t="s">
        <v>84</v>
      </c>
      <c r="D48" s="8">
        <v>613124</v>
      </c>
      <c r="E48" s="116" t="s">
        <v>228</v>
      </c>
      <c r="F48" s="90"/>
    </row>
    <row r="49" spans="1:6" ht="47.25" x14ac:dyDescent="0.25">
      <c r="A49" s="35" t="s">
        <v>83</v>
      </c>
      <c r="B49" s="7" t="s">
        <v>25</v>
      </c>
      <c r="C49" s="41" t="s">
        <v>84</v>
      </c>
      <c r="D49" s="8">
        <v>6787</v>
      </c>
      <c r="E49" s="116" t="s">
        <v>230</v>
      </c>
      <c r="F49" s="116"/>
    </row>
    <row r="50" spans="1:6" x14ac:dyDescent="0.25">
      <c r="A50" s="7" t="s">
        <v>5</v>
      </c>
      <c r="B50" s="7" t="s">
        <v>25</v>
      </c>
      <c r="C50" s="7" t="s">
        <v>7</v>
      </c>
      <c r="D50" s="8">
        <v>22000</v>
      </c>
      <c r="E50" s="125" t="s">
        <v>256</v>
      </c>
      <c r="F50" s="125"/>
    </row>
    <row r="51" spans="1:6" x14ac:dyDescent="0.25">
      <c r="A51" s="7" t="s">
        <v>5</v>
      </c>
      <c r="B51" s="7" t="s">
        <v>63</v>
      </c>
      <c r="C51" s="7" t="s">
        <v>7</v>
      </c>
      <c r="D51" s="8">
        <v>1801</v>
      </c>
      <c r="E51" s="123" t="s">
        <v>253</v>
      </c>
      <c r="F51" s="116"/>
    </row>
    <row r="52" spans="1:6" ht="15.75" x14ac:dyDescent="0.25">
      <c r="A52" s="42"/>
      <c r="B52" s="89"/>
      <c r="C52" s="43"/>
      <c r="D52" s="12"/>
      <c r="E52" s="89"/>
      <c r="F52" s="89"/>
    </row>
    <row r="53" spans="1:6" ht="15.75" x14ac:dyDescent="0.25">
      <c r="A53" s="42"/>
      <c r="B53" s="33"/>
      <c r="C53" s="43"/>
      <c r="D53" s="12"/>
      <c r="E53" s="33"/>
      <c r="F53" s="33"/>
    </row>
    <row r="55" spans="1:6" x14ac:dyDescent="0.25">
      <c r="A55" s="2" t="s">
        <v>28</v>
      </c>
      <c r="B55" s="2"/>
      <c r="D55" s="1"/>
    </row>
    <row r="56" spans="1:6" x14ac:dyDescent="0.25">
      <c r="B56" s="1"/>
      <c r="C56" s="2"/>
      <c r="D56" s="1"/>
    </row>
    <row r="57" spans="1:6" x14ac:dyDescent="0.25">
      <c r="A57" s="3" t="s">
        <v>2</v>
      </c>
      <c r="B57" s="6" t="s">
        <v>3</v>
      </c>
      <c r="C57" s="5" t="s">
        <v>3</v>
      </c>
      <c r="D57" s="6" t="s">
        <v>4</v>
      </c>
    </row>
    <row r="58" spans="1:6" x14ac:dyDescent="0.25">
      <c r="A58" s="7" t="s">
        <v>5</v>
      </c>
      <c r="B58" s="7" t="s">
        <v>60</v>
      </c>
      <c r="C58" s="7" t="s">
        <v>7</v>
      </c>
      <c r="D58" s="8">
        <v>-176</v>
      </c>
      <c r="E58" s="128" t="s">
        <v>56</v>
      </c>
      <c r="F58" s="129"/>
    </row>
    <row r="59" spans="1:6" x14ac:dyDescent="0.25">
      <c r="A59" s="7" t="s">
        <v>5</v>
      </c>
      <c r="B59" s="7" t="s">
        <v>13</v>
      </c>
      <c r="C59" s="7" t="s">
        <v>7</v>
      </c>
      <c r="D59" s="8">
        <v>-95</v>
      </c>
      <c r="E59" s="39" t="s">
        <v>96</v>
      </c>
      <c r="F59" s="24"/>
    </row>
    <row r="60" spans="1:6" x14ac:dyDescent="0.25">
      <c r="A60" s="10" t="s">
        <v>23</v>
      </c>
      <c r="B60" s="13" t="s">
        <v>25</v>
      </c>
      <c r="C60" s="14" t="s">
        <v>24</v>
      </c>
      <c r="D60" s="11">
        <v>-5007</v>
      </c>
      <c r="E60" t="s">
        <v>29</v>
      </c>
      <c r="F60" s="24"/>
    </row>
    <row r="61" spans="1:6" x14ac:dyDescent="0.25">
      <c r="A61" s="7" t="s">
        <v>5</v>
      </c>
      <c r="B61" s="7" t="s">
        <v>12</v>
      </c>
      <c r="C61" s="7" t="s">
        <v>7</v>
      </c>
      <c r="D61" s="8">
        <v>-832</v>
      </c>
      <c r="E61" s="49" t="s">
        <v>180</v>
      </c>
      <c r="F61" s="24"/>
    </row>
    <row r="62" spans="1:6" x14ac:dyDescent="0.25">
      <c r="A62" s="40"/>
      <c r="B62" s="40"/>
      <c r="C62" s="40"/>
      <c r="D62" s="12"/>
    </row>
    <row r="63" spans="1:6" x14ac:dyDescent="0.25">
      <c r="E63" s="88"/>
    </row>
    <row r="64" spans="1:6" x14ac:dyDescent="0.25">
      <c r="A64" s="131" t="s">
        <v>30</v>
      </c>
      <c r="B64" s="131"/>
      <c r="C64" s="131"/>
      <c r="D64" s="131"/>
    </row>
    <row r="66" spans="1:7" x14ac:dyDescent="0.25">
      <c r="A66" s="2" t="s">
        <v>31</v>
      </c>
    </row>
    <row r="67" spans="1:7" x14ac:dyDescent="0.25">
      <c r="A67" s="1"/>
      <c r="B67" s="1"/>
      <c r="D67" s="1"/>
    </row>
    <row r="68" spans="1:7" x14ac:dyDescent="0.25">
      <c r="A68" s="3" t="s">
        <v>2</v>
      </c>
      <c r="B68" s="6" t="s">
        <v>3</v>
      </c>
      <c r="C68" s="5" t="s">
        <v>32</v>
      </c>
      <c r="D68" s="6" t="s">
        <v>4</v>
      </c>
      <c r="E68" s="15" t="s">
        <v>33</v>
      </c>
    </row>
    <row r="69" spans="1:7" x14ac:dyDescent="0.25">
      <c r="A69" s="16" t="s">
        <v>34</v>
      </c>
      <c r="B69" s="11" t="s">
        <v>25</v>
      </c>
      <c r="C69" s="17" t="s">
        <v>7</v>
      </c>
      <c r="D69" s="18"/>
      <c r="E69" s="19"/>
    </row>
    <row r="70" spans="1:7" x14ac:dyDescent="0.25">
      <c r="A70" s="16"/>
      <c r="B70" s="20"/>
      <c r="C70" s="21" t="s">
        <v>35</v>
      </c>
      <c r="D70" s="22">
        <f>D71</f>
        <v>82751</v>
      </c>
      <c r="E70" s="19"/>
    </row>
    <row r="71" spans="1:7" x14ac:dyDescent="0.25">
      <c r="A71" s="18">
        <v>7200</v>
      </c>
      <c r="B71" s="13"/>
      <c r="C71" s="13" t="s">
        <v>36</v>
      </c>
      <c r="D71" s="18">
        <v>82751</v>
      </c>
      <c r="E71" s="34" t="s">
        <v>51</v>
      </c>
      <c r="F71">
        <v>100</v>
      </c>
      <c r="G71" s="30"/>
    </row>
    <row r="72" spans="1:7" ht="26.25" x14ac:dyDescent="0.25">
      <c r="A72" s="23" t="s">
        <v>37</v>
      </c>
      <c r="B72" s="11" t="s">
        <v>38</v>
      </c>
      <c r="C72" s="17" t="s">
        <v>39</v>
      </c>
      <c r="D72" s="18"/>
      <c r="E72" s="19"/>
    </row>
    <row r="73" spans="1:7" x14ac:dyDescent="0.25">
      <c r="A73" s="16"/>
      <c r="B73" s="20"/>
      <c r="C73" s="14" t="s">
        <v>35</v>
      </c>
      <c r="D73" s="22">
        <f>SUM(D74:D74)</f>
        <v>10796</v>
      </c>
      <c r="E73" s="19"/>
    </row>
    <row r="74" spans="1:7" x14ac:dyDescent="0.25">
      <c r="A74" s="18">
        <v>6000</v>
      </c>
      <c r="B74" s="13"/>
      <c r="C74" s="13" t="s">
        <v>40</v>
      </c>
      <c r="D74" s="18">
        <v>10796</v>
      </c>
      <c r="E74" s="19"/>
    </row>
    <row r="75" spans="1:7" ht="26.25" x14ac:dyDescent="0.25">
      <c r="A75" s="23" t="s">
        <v>37</v>
      </c>
      <c r="B75" s="11" t="s">
        <v>41</v>
      </c>
      <c r="C75" s="17" t="s">
        <v>39</v>
      </c>
      <c r="D75" s="18"/>
      <c r="E75" s="19"/>
    </row>
    <row r="76" spans="1:7" x14ac:dyDescent="0.25">
      <c r="A76" s="16"/>
      <c r="B76" s="20"/>
      <c r="C76" s="14" t="s">
        <v>35</v>
      </c>
      <c r="D76" s="22">
        <f>SUM(D77:D77)</f>
        <v>1000</v>
      </c>
      <c r="E76" s="19"/>
    </row>
    <row r="77" spans="1:7" x14ac:dyDescent="0.25">
      <c r="A77" s="18">
        <v>6000</v>
      </c>
      <c r="B77" s="13"/>
      <c r="C77" s="13" t="s">
        <v>40</v>
      </c>
      <c r="D77" s="18">
        <v>1000</v>
      </c>
      <c r="E77" s="19"/>
    </row>
    <row r="78" spans="1:7" ht="26.25" x14ac:dyDescent="0.25">
      <c r="A78" s="23" t="s">
        <v>37</v>
      </c>
      <c r="B78" s="11" t="s">
        <v>10</v>
      </c>
      <c r="C78" s="17" t="s">
        <v>39</v>
      </c>
      <c r="D78" s="18"/>
      <c r="E78" s="19"/>
    </row>
    <row r="79" spans="1:7" x14ac:dyDescent="0.25">
      <c r="A79" s="16"/>
      <c r="B79" s="20"/>
      <c r="C79" s="14" t="s">
        <v>35</v>
      </c>
      <c r="D79" s="22">
        <f>SUM(D80:D80)</f>
        <v>7000</v>
      </c>
      <c r="E79" s="19"/>
    </row>
    <row r="80" spans="1:7" x14ac:dyDescent="0.25">
      <c r="A80" s="18">
        <v>6000</v>
      </c>
      <c r="B80" s="13"/>
      <c r="C80" s="13" t="s">
        <v>40</v>
      </c>
      <c r="D80" s="18">
        <v>7000</v>
      </c>
      <c r="E80" s="19"/>
    </row>
    <row r="81" spans="1:5" ht="26.25" x14ac:dyDescent="0.25">
      <c r="A81" s="23" t="s">
        <v>37</v>
      </c>
      <c r="B81" s="11" t="s">
        <v>11</v>
      </c>
      <c r="C81" s="17" t="s">
        <v>39</v>
      </c>
      <c r="D81" s="18"/>
      <c r="E81" s="19"/>
    </row>
    <row r="82" spans="1:5" x14ac:dyDescent="0.25">
      <c r="A82" s="16"/>
      <c r="B82" s="20"/>
      <c r="C82" s="14" t="s">
        <v>35</v>
      </c>
      <c r="D82" s="22">
        <f>SUM(D83:D83)</f>
        <v>8584</v>
      </c>
      <c r="E82" s="19"/>
    </row>
    <row r="83" spans="1:5" x14ac:dyDescent="0.25">
      <c r="A83" s="18">
        <v>6000</v>
      </c>
      <c r="B83" s="13"/>
      <c r="C83" s="13" t="s">
        <v>40</v>
      </c>
      <c r="D83" s="18">
        <v>8584</v>
      </c>
      <c r="E83" s="19"/>
    </row>
    <row r="84" spans="1:5" ht="26.25" x14ac:dyDescent="0.25">
      <c r="A84" s="23" t="s">
        <v>37</v>
      </c>
      <c r="B84" s="11" t="s">
        <v>26</v>
      </c>
      <c r="C84" s="17" t="s">
        <v>39</v>
      </c>
      <c r="D84" s="18"/>
      <c r="E84" s="19"/>
    </row>
    <row r="85" spans="1:5" x14ac:dyDescent="0.25">
      <c r="A85" s="16"/>
      <c r="B85" s="20"/>
      <c r="C85" s="14" t="s">
        <v>35</v>
      </c>
      <c r="D85" s="22">
        <f>SUM(D86:D86)</f>
        <v>7750</v>
      </c>
      <c r="E85" s="19"/>
    </row>
    <row r="86" spans="1:5" x14ac:dyDescent="0.25">
      <c r="A86" s="18">
        <v>6000</v>
      </c>
      <c r="B86" s="13"/>
      <c r="C86" s="13" t="s">
        <v>40</v>
      </c>
      <c r="D86" s="18">
        <v>7750</v>
      </c>
      <c r="E86" s="19"/>
    </row>
    <row r="87" spans="1:5" ht="26.25" x14ac:dyDescent="0.25">
      <c r="A87" s="23" t="s">
        <v>37</v>
      </c>
      <c r="B87" s="11" t="s">
        <v>27</v>
      </c>
      <c r="C87" s="17" t="s">
        <v>39</v>
      </c>
      <c r="D87" s="18"/>
      <c r="E87" s="19"/>
    </row>
    <row r="88" spans="1:5" x14ac:dyDescent="0.25">
      <c r="A88" s="16"/>
      <c r="B88" s="20"/>
      <c r="C88" s="14" t="s">
        <v>35</v>
      </c>
      <c r="D88" s="22">
        <f>SUM(D89:D89)</f>
        <v>5500</v>
      </c>
      <c r="E88" s="19"/>
    </row>
    <row r="89" spans="1:5" x14ac:dyDescent="0.25">
      <c r="A89" s="18">
        <v>6000</v>
      </c>
      <c r="B89" s="13"/>
      <c r="C89" s="13" t="s">
        <v>40</v>
      </c>
      <c r="D89" s="18">
        <v>5500</v>
      </c>
      <c r="E89" s="19"/>
    </row>
    <row r="90" spans="1:5" ht="26.25" x14ac:dyDescent="0.25">
      <c r="A90" s="23" t="s">
        <v>37</v>
      </c>
      <c r="B90" s="11" t="s">
        <v>42</v>
      </c>
      <c r="C90" s="17" t="s">
        <v>39</v>
      </c>
      <c r="D90" s="18"/>
      <c r="E90" s="19"/>
    </row>
    <row r="91" spans="1:5" x14ac:dyDescent="0.25">
      <c r="A91" s="16"/>
      <c r="B91" s="20"/>
      <c r="C91" s="14" t="s">
        <v>35</v>
      </c>
      <c r="D91" s="22">
        <f>SUM(D92:D92)</f>
        <v>8000</v>
      </c>
      <c r="E91" s="19"/>
    </row>
    <row r="92" spans="1:5" x14ac:dyDescent="0.25">
      <c r="A92" s="18">
        <v>6000</v>
      </c>
      <c r="B92" s="13"/>
      <c r="C92" s="13" t="s">
        <v>40</v>
      </c>
      <c r="D92" s="18">
        <v>8000</v>
      </c>
      <c r="E92" s="19"/>
    </row>
    <row r="93" spans="1:5" ht="26.25" x14ac:dyDescent="0.25">
      <c r="A93" s="23" t="s">
        <v>37</v>
      </c>
      <c r="B93" s="11" t="s">
        <v>43</v>
      </c>
      <c r="C93" s="17" t="s">
        <v>39</v>
      </c>
      <c r="D93" s="18"/>
      <c r="E93" s="19"/>
    </row>
    <row r="94" spans="1:5" x14ac:dyDescent="0.25">
      <c r="A94" s="16"/>
      <c r="B94" s="20"/>
      <c r="C94" s="14" t="s">
        <v>35</v>
      </c>
      <c r="D94" s="22">
        <f>SUM(D95:D95)</f>
        <v>6000</v>
      </c>
      <c r="E94" s="19"/>
    </row>
    <row r="95" spans="1:5" x14ac:dyDescent="0.25">
      <c r="A95" s="18">
        <v>6000</v>
      </c>
      <c r="B95" s="13"/>
      <c r="C95" s="13" t="s">
        <v>40</v>
      </c>
      <c r="D95" s="18">
        <v>6000</v>
      </c>
      <c r="E95" s="19"/>
    </row>
    <row r="96" spans="1:5" ht="26.25" x14ac:dyDescent="0.25">
      <c r="A96" s="23" t="s">
        <v>37</v>
      </c>
      <c r="B96" s="11" t="s">
        <v>44</v>
      </c>
      <c r="C96" s="17" t="s">
        <v>39</v>
      </c>
      <c r="D96" s="18"/>
      <c r="E96" s="19"/>
    </row>
    <row r="97" spans="1:5" x14ac:dyDescent="0.25">
      <c r="A97" s="16"/>
      <c r="B97" s="20"/>
      <c r="C97" s="14" t="s">
        <v>35</v>
      </c>
      <c r="D97" s="22">
        <f>SUM(D98:D98)</f>
        <v>4500</v>
      </c>
      <c r="E97" s="19"/>
    </row>
    <row r="98" spans="1:5" x14ac:dyDescent="0.25">
      <c r="A98" s="18">
        <v>6000</v>
      </c>
      <c r="B98" s="13"/>
      <c r="C98" s="13" t="s">
        <v>40</v>
      </c>
      <c r="D98" s="18">
        <v>4500</v>
      </c>
      <c r="E98" s="19"/>
    </row>
    <row r="99" spans="1:5" ht="26.25" x14ac:dyDescent="0.25">
      <c r="A99" s="23" t="s">
        <v>37</v>
      </c>
      <c r="B99" s="11" t="s">
        <v>45</v>
      </c>
      <c r="C99" s="17" t="s">
        <v>39</v>
      </c>
      <c r="D99" s="18"/>
      <c r="E99" s="19"/>
    </row>
    <row r="100" spans="1:5" x14ac:dyDescent="0.25">
      <c r="A100" s="16"/>
      <c r="B100" s="20"/>
      <c r="C100" s="14" t="s">
        <v>35</v>
      </c>
      <c r="D100" s="22">
        <f>SUM(D101:D101)</f>
        <v>3500</v>
      </c>
      <c r="E100" s="19"/>
    </row>
    <row r="101" spans="1:5" x14ac:dyDescent="0.25">
      <c r="A101" s="18">
        <v>6000</v>
      </c>
      <c r="B101" s="13"/>
      <c r="C101" s="13" t="s">
        <v>40</v>
      </c>
      <c r="D101" s="18">
        <v>3500</v>
      </c>
      <c r="E101" s="19"/>
    </row>
    <row r="102" spans="1:5" ht="26.25" x14ac:dyDescent="0.25">
      <c r="A102" s="23" t="s">
        <v>37</v>
      </c>
      <c r="B102" s="11" t="s">
        <v>46</v>
      </c>
      <c r="C102" s="17" t="s">
        <v>39</v>
      </c>
      <c r="D102" s="18"/>
      <c r="E102" s="19"/>
    </row>
    <row r="103" spans="1:5" x14ac:dyDescent="0.25">
      <c r="A103" s="16"/>
      <c r="B103" s="20"/>
      <c r="C103" s="14" t="s">
        <v>35</v>
      </c>
      <c r="D103" s="22">
        <f>SUM(D104:D104)</f>
        <v>2000</v>
      </c>
      <c r="E103" s="19"/>
    </row>
    <row r="104" spans="1:5" x14ac:dyDescent="0.25">
      <c r="A104" s="18">
        <v>6000</v>
      </c>
      <c r="B104" s="13"/>
      <c r="C104" s="13" t="s">
        <v>40</v>
      </c>
      <c r="D104" s="18">
        <v>2000</v>
      </c>
      <c r="E104" s="19"/>
    </row>
    <row r="105" spans="1:5" ht="26.25" x14ac:dyDescent="0.25">
      <c r="A105" s="23" t="s">
        <v>37</v>
      </c>
      <c r="B105" s="11" t="s">
        <v>47</v>
      </c>
      <c r="C105" s="17" t="s">
        <v>39</v>
      </c>
      <c r="D105" s="18"/>
      <c r="E105" s="19"/>
    </row>
    <row r="106" spans="1:5" x14ac:dyDescent="0.25">
      <c r="A106" s="16"/>
      <c r="B106" s="20"/>
      <c r="C106" s="14" t="s">
        <v>35</v>
      </c>
      <c r="D106" s="22">
        <f>SUM(D107:D107)</f>
        <v>13500</v>
      </c>
      <c r="E106" s="19"/>
    </row>
    <row r="107" spans="1:5" x14ac:dyDescent="0.25">
      <c r="A107" s="18">
        <v>6000</v>
      </c>
      <c r="B107" s="13"/>
      <c r="C107" s="13" t="s">
        <v>40</v>
      </c>
      <c r="D107" s="18">
        <v>13500</v>
      </c>
      <c r="E107" s="19"/>
    </row>
    <row r="108" spans="1:5" ht="26.25" x14ac:dyDescent="0.25">
      <c r="A108" s="23" t="s">
        <v>37</v>
      </c>
      <c r="B108" s="11" t="s">
        <v>48</v>
      </c>
      <c r="C108" s="17" t="s">
        <v>39</v>
      </c>
      <c r="D108" s="18"/>
      <c r="E108" s="19"/>
    </row>
    <row r="109" spans="1:5" x14ac:dyDescent="0.25">
      <c r="A109" s="16"/>
      <c r="B109" s="20"/>
      <c r="C109" s="14" t="s">
        <v>35</v>
      </c>
      <c r="D109" s="22">
        <f>SUM(D110:D110)</f>
        <v>3000</v>
      </c>
      <c r="E109" s="19"/>
    </row>
    <row r="110" spans="1:5" x14ac:dyDescent="0.25">
      <c r="A110" s="18">
        <v>6000</v>
      </c>
      <c r="B110" s="13"/>
      <c r="C110" s="13" t="s">
        <v>40</v>
      </c>
      <c r="D110" s="18">
        <v>3000</v>
      </c>
      <c r="E110" s="19"/>
    </row>
    <row r="111" spans="1:5" ht="26.25" x14ac:dyDescent="0.25">
      <c r="A111" s="23" t="s">
        <v>37</v>
      </c>
      <c r="B111" s="11" t="s">
        <v>49</v>
      </c>
      <c r="C111" s="17" t="s">
        <v>39</v>
      </c>
      <c r="D111" s="18"/>
      <c r="E111" s="19"/>
    </row>
    <row r="112" spans="1:5" x14ac:dyDescent="0.25">
      <c r="A112" s="16"/>
      <c r="B112" s="20"/>
      <c r="C112" s="14" t="s">
        <v>35</v>
      </c>
      <c r="D112" s="22">
        <f>SUM(D113:D113)</f>
        <v>2720</v>
      </c>
      <c r="E112" s="19"/>
    </row>
    <row r="113" spans="1:5" x14ac:dyDescent="0.25">
      <c r="A113" s="18">
        <v>6000</v>
      </c>
      <c r="B113" s="13"/>
      <c r="C113" s="13" t="s">
        <v>40</v>
      </c>
      <c r="D113" s="18">
        <v>2720</v>
      </c>
      <c r="E113" s="19"/>
    </row>
    <row r="114" spans="1:5" ht="15.75" x14ac:dyDescent="0.25">
      <c r="A114" s="16" t="s">
        <v>50</v>
      </c>
      <c r="B114" s="14" t="s">
        <v>22</v>
      </c>
      <c r="C114" s="27" t="s">
        <v>61</v>
      </c>
      <c r="D114" s="11"/>
    </row>
    <row r="115" spans="1:5" x14ac:dyDescent="0.25">
      <c r="A115" s="16"/>
      <c r="B115" s="11"/>
      <c r="C115" s="25" t="s">
        <v>52</v>
      </c>
      <c r="D115" s="26">
        <f>SUM(D116:D117)</f>
        <v>2413</v>
      </c>
      <c r="E115" t="s">
        <v>51</v>
      </c>
    </row>
    <row r="116" spans="1:5" x14ac:dyDescent="0.25">
      <c r="A116" s="18">
        <v>2300</v>
      </c>
      <c r="B116" s="13"/>
      <c r="C116" s="13" t="s">
        <v>53</v>
      </c>
      <c r="D116" s="18">
        <v>931</v>
      </c>
    </row>
    <row r="117" spans="1:5" x14ac:dyDescent="0.25">
      <c r="A117" s="18">
        <v>5200</v>
      </c>
      <c r="B117" s="13"/>
      <c r="C117" s="13" t="s">
        <v>62</v>
      </c>
      <c r="D117" s="18">
        <v>1482</v>
      </c>
    </row>
    <row r="118" spans="1:5" ht="15.75" x14ac:dyDescent="0.25">
      <c r="A118" s="16" t="s">
        <v>65</v>
      </c>
      <c r="B118" s="14" t="s">
        <v>26</v>
      </c>
      <c r="C118" s="27" t="s">
        <v>66</v>
      </c>
      <c r="D118" s="11"/>
    </row>
    <row r="119" spans="1:5" x14ac:dyDescent="0.25">
      <c r="A119" s="16"/>
      <c r="B119" s="11"/>
      <c r="C119" s="25" t="s">
        <v>52</v>
      </c>
      <c r="D119" s="26">
        <f>SUM(D120:D120)</f>
        <v>100</v>
      </c>
    </row>
    <row r="120" spans="1:5" x14ac:dyDescent="0.25">
      <c r="A120" s="18">
        <v>2300</v>
      </c>
      <c r="B120" s="13"/>
      <c r="C120" s="13" t="s">
        <v>53</v>
      </c>
      <c r="D120" s="18">
        <v>100</v>
      </c>
      <c r="E120" s="30"/>
    </row>
    <row r="121" spans="1:5" ht="47.25" x14ac:dyDescent="0.25">
      <c r="A121" s="16" t="s">
        <v>71</v>
      </c>
      <c r="B121" s="14" t="s">
        <v>22</v>
      </c>
      <c r="C121" s="27" t="s">
        <v>74</v>
      </c>
      <c r="D121" s="11"/>
    </row>
    <row r="122" spans="1:5" x14ac:dyDescent="0.25">
      <c r="A122" s="16"/>
      <c r="B122" s="11"/>
      <c r="C122" s="25" t="s">
        <v>52</v>
      </c>
      <c r="D122" s="26">
        <f>SUM(D123:D125)</f>
        <v>1500</v>
      </c>
    </row>
    <row r="123" spans="1:5" x14ac:dyDescent="0.25">
      <c r="A123" s="16">
        <v>1100</v>
      </c>
      <c r="B123" s="11"/>
      <c r="C123" s="25" t="s">
        <v>73</v>
      </c>
      <c r="D123" s="36">
        <v>700</v>
      </c>
    </row>
    <row r="124" spans="1:5" x14ac:dyDescent="0.25">
      <c r="A124" s="18">
        <v>2200</v>
      </c>
      <c r="B124" s="13"/>
      <c r="C124" s="13" t="s">
        <v>72</v>
      </c>
      <c r="D124" s="18">
        <v>570</v>
      </c>
    </row>
    <row r="125" spans="1:5" x14ac:dyDescent="0.25">
      <c r="A125" s="18">
        <v>2300</v>
      </c>
      <c r="B125" s="13"/>
      <c r="C125" s="13" t="s">
        <v>53</v>
      </c>
      <c r="D125" s="18">
        <v>230</v>
      </c>
    </row>
    <row r="126" spans="1:5" ht="31.5" x14ac:dyDescent="0.25">
      <c r="A126" s="16" t="s">
        <v>75</v>
      </c>
      <c r="B126" s="14" t="s">
        <v>22</v>
      </c>
      <c r="C126" s="27" t="s">
        <v>76</v>
      </c>
      <c r="D126" s="11"/>
    </row>
    <row r="127" spans="1:5" x14ac:dyDescent="0.25">
      <c r="A127" s="16"/>
      <c r="B127" s="11"/>
      <c r="C127" s="25" t="s">
        <v>52</v>
      </c>
      <c r="D127" s="26">
        <f>SUM(D128:D128)</f>
        <v>2500</v>
      </c>
    </row>
    <row r="128" spans="1:5" x14ac:dyDescent="0.25">
      <c r="A128" s="18">
        <v>2200</v>
      </c>
      <c r="B128" s="13"/>
      <c r="C128" s="13" t="s">
        <v>72</v>
      </c>
      <c r="D128" s="18">
        <v>2500</v>
      </c>
    </row>
    <row r="129" spans="1:5" ht="31.5" x14ac:dyDescent="0.25">
      <c r="A129" s="16" t="s">
        <v>50</v>
      </c>
      <c r="B129" s="14" t="s">
        <v>22</v>
      </c>
      <c r="C129" s="27" t="s">
        <v>182</v>
      </c>
      <c r="D129" s="11"/>
    </row>
    <row r="130" spans="1:5" x14ac:dyDescent="0.25">
      <c r="A130" s="16"/>
      <c r="B130" s="11"/>
      <c r="C130" s="25" t="s">
        <v>52</v>
      </c>
      <c r="D130" s="26">
        <f>SUM(D131:D133)</f>
        <v>25135</v>
      </c>
      <c r="E130" t="s">
        <v>51</v>
      </c>
    </row>
    <row r="131" spans="1:5" x14ac:dyDescent="0.25">
      <c r="A131" s="18">
        <v>2200</v>
      </c>
      <c r="B131" s="13"/>
      <c r="C131" s="13" t="s">
        <v>72</v>
      </c>
      <c r="D131" s="18">
        <v>16500</v>
      </c>
    </row>
    <row r="132" spans="1:5" x14ac:dyDescent="0.25">
      <c r="A132" s="18">
        <v>2300</v>
      </c>
      <c r="B132" s="13"/>
      <c r="C132" s="13" t="s">
        <v>53</v>
      </c>
      <c r="D132" s="18">
        <v>5700</v>
      </c>
    </row>
    <row r="133" spans="1:5" x14ac:dyDescent="0.25">
      <c r="A133" s="18">
        <v>5200</v>
      </c>
      <c r="B133" s="13"/>
      <c r="C133" s="13" t="s">
        <v>62</v>
      </c>
      <c r="D133" s="18">
        <v>2935</v>
      </c>
    </row>
    <row r="134" spans="1:5" x14ac:dyDescent="0.25">
      <c r="A134" s="16" t="s">
        <v>85</v>
      </c>
      <c r="B134" s="13" t="s">
        <v>25</v>
      </c>
      <c r="C134" s="17" t="s">
        <v>86</v>
      </c>
      <c r="D134" s="18"/>
    </row>
    <row r="135" spans="1:5" x14ac:dyDescent="0.25">
      <c r="A135" s="16"/>
      <c r="B135" s="20"/>
      <c r="C135" s="14" t="s">
        <v>35</v>
      </c>
      <c r="D135" s="22">
        <f>SUM(D136:D136)</f>
        <v>145408</v>
      </c>
    </row>
    <row r="136" spans="1:5" x14ac:dyDescent="0.25">
      <c r="A136" s="16">
        <v>5200</v>
      </c>
      <c r="B136" s="20"/>
      <c r="C136" s="14" t="s">
        <v>87</v>
      </c>
      <c r="D136" s="22">
        <v>145408</v>
      </c>
    </row>
    <row r="137" spans="1:5" ht="39" x14ac:dyDescent="0.25">
      <c r="A137" s="16" t="s">
        <v>89</v>
      </c>
      <c r="B137" s="11" t="s">
        <v>25</v>
      </c>
      <c r="C137" s="44" t="s">
        <v>90</v>
      </c>
      <c r="D137" s="11"/>
    </row>
    <row r="138" spans="1:5" x14ac:dyDescent="0.25">
      <c r="A138" s="16"/>
      <c r="B138" s="20"/>
      <c r="C138" s="14" t="s">
        <v>35</v>
      </c>
      <c r="D138" s="22">
        <f>SUM(D139:D139)</f>
        <v>18144</v>
      </c>
    </row>
    <row r="139" spans="1:5" x14ac:dyDescent="0.25">
      <c r="A139" s="18">
        <v>2200</v>
      </c>
      <c r="B139" s="13"/>
      <c r="C139" s="13" t="s">
        <v>78</v>
      </c>
      <c r="D139" s="18">
        <v>18144</v>
      </c>
    </row>
    <row r="140" spans="1:5" ht="47.25" x14ac:dyDescent="0.25">
      <c r="A140" s="16" t="s">
        <v>89</v>
      </c>
      <c r="B140" s="11" t="s">
        <v>25</v>
      </c>
      <c r="C140" s="27" t="s">
        <v>91</v>
      </c>
      <c r="D140" s="11"/>
    </row>
    <row r="141" spans="1:5" x14ac:dyDescent="0.25">
      <c r="A141" s="16"/>
      <c r="B141" s="20"/>
      <c r="C141" s="14" t="s">
        <v>35</v>
      </c>
      <c r="D141" s="22">
        <f>SUM(D142:D142)</f>
        <v>1879</v>
      </c>
    </row>
    <row r="142" spans="1:5" x14ac:dyDescent="0.25">
      <c r="A142" s="18">
        <v>2200</v>
      </c>
      <c r="B142" s="13"/>
      <c r="C142" s="13" t="s">
        <v>78</v>
      </c>
      <c r="D142" s="18">
        <v>1879</v>
      </c>
    </row>
    <row r="143" spans="1:5" ht="47.25" x14ac:dyDescent="0.25">
      <c r="A143" s="16" t="s">
        <v>71</v>
      </c>
      <c r="B143" s="11" t="s">
        <v>25</v>
      </c>
      <c r="C143" s="27" t="s">
        <v>95</v>
      </c>
      <c r="D143" s="11"/>
    </row>
    <row r="144" spans="1:5" x14ac:dyDescent="0.25">
      <c r="A144" s="16"/>
      <c r="B144" s="20"/>
      <c r="C144" s="14" t="s">
        <v>35</v>
      </c>
      <c r="D144" s="22">
        <f>SUM(D145:D145)</f>
        <v>1997</v>
      </c>
    </row>
    <row r="145" spans="1:5" x14ac:dyDescent="0.25">
      <c r="A145" s="18">
        <v>2200</v>
      </c>
      <c r="B145" s="13"/>
      <c r="C145" s="13" t="s">
        <v>260</v>
      </c>
      <c r="D145" s="18">
        <v>1997</v>
      </c>
    </row>
    <row r="146" spans="1:5" ht="15.75" x14ac:dyDescent="0.25">
      <c r="A146" s="16" t="s">
        <v>97</v>
      </c>
      <c r="B146" s="11" t="s">
        <v>47</v>
      </c>
      <c r="C146" s="27" t="s">
        <v>98</v>
      </c>
      <c r="D146" s="11"/>
    </row>
    <row r="147" spans="1:5" x14ac:dyDescent="0.25">
      <c r="A147" s="16"/>
      <c r="B147" s="20"/>
      <c r="C147" s="14" t="s">
        <v>35</v>
      </c>
      <c r="D147" s="22">
        <f>SUM(D148:D148)</f>
        <v>176</v>
      </c>
    </row>
    <row r="148" spans="1:5" x14ac:dyDescent="0.25">
      <c r="A148" s="18">
        <v>2300</v>
      </c>
      <c r="B148" s="13"/>
      <c r="C148" s="13" t="s">
        <v>53</v>
      </c>
      <c r="D148" s="18">
        <v>176</v>
      </c>
    </row>
    <row r="149" spans="1:5" ht="15.75" x14ac:dyDescent="0.25">
      <c r="A149" s="16" t="s">
        <v>97</v>
      </c>
      <c r="B149" s="11" t="s">
        <v>41</v>
      </c>
      <c r="C149" s="27" t="s">
        <v>98</v>
      </c>
      <c r="D149" s="11"/>
    </row>
    <row r="150" spans="1:5" x14ac:dyDescent="0.25">
      <c r="A150" s="16"/>
      <c r="B150" s="20"/>
      <c r="C150" s="14" t="s">
        <v>35</v>
      </c>
      <c r="D150" s="22">
        <f>SUM(D151:D151)</f>
        <v>95</v>
      </c>
    </row>
    <row r="151" spans="1:5" x14ac:dyDescent="0.25">
      <c r="A151" s="18">
        <v>2300</v>
      </c>
      <c r="B151" s="13"/>
      <c r="C151" s="13" t="s">
        <v>53</v>
      </c>
      <c r="D151" s="18">
        <v>95</v>
      </c>
    </row>
    <row r="152" spans="1:5" ht="15.75" x14ac:dyDescent="0.25">
      <c r="A152" s="16" t="s">
        <v>23</v>
      </c>
      <c r="B152" s="11" t="s">
        <v>41</v>
      </c>
      <c r="C152" s="27" t="s">
        <v>104</v>
      </c>
      <c r="D152" s="11"/>
    </row>
    <row r="153" spans="1:5" x14ac:dyDescent="0.25">
      <c r="A153" s="16"/>
      <c r="B153" s="20"/>
      <c r="C153" s="14" t="s">
        <v>35</v>
      </c>
      <c r="D153" s="22">
        <f>SUM(D154:D154)</f>
        <v>700</v>
      </c>
      <c r="E153" t="s">
        <v>51</v>
      </c>
    </row>
    <row r="154" spans="1:5" x14ac:dyDescent="0.25">
      <c r="A154" s="18">
        <v>2300</v>
      </c>
      <c r="B154" s="13"/>
      <c r="C154" s="13" t="s">
        <v>53</v>
      </c>
      <c r="D154" s="18">
        <v>700</v>
      </c>
      <c r="E154" t="s">
        <v>105</v>
      </c>
    </row>
    <row r="155" spans="1:5" ht="15.75" x14ac:dyDescent="0.25">
      <c r="A155" s="16" t="s">
        <v>50</v>
      </c>
      <c r="B155" s="11" t="s">
        <v>41</v>
      </c>
      <c r="C155" s="27" t="s">
        <v>106</v>
      </c>
      <c r="D155" s="11"/>
    </row>
    <row r="156" spans="1:5" x14ac:dyDescent="0.25">
      <c r="A156" s="16"/>
      <c r="B156" s="20"/>
      <c r="C156" s="14" t="s">
        <v>35</v>
      </c>
      <c r="D156" s="22">
        <f>SUM(D157:D157)</f>
        <v>6830</v>
      </c>
      <c r="E156" t="s">
        <v>51</v>
      </c>
    </row>
    <row r="157" spans="1:5" x14ac:dyDescent="0.25">
      <c r="A157" s="18">
        <v>5200</v>
      </c>
      <c r="B157" s="13"/>
      <c r="C157" s="13" t="s">
        <v>62</v>
      </c>
      <c r="D157" s="18">
        <v>6830</v>
      </c>
      <c r="E157" t="s">
        <v>107</v>
      </c>
    </row>
    <row r="158" spans="1:5" ht="26.25" x14ac:dyDescent="0.25">
      <c r="A158" s="16" t="s">
        <v>71</v>
      </c>
      <c r="B158" s="11" t="s">
        <v>25</v>
      </c>
      <c r="C158" s="44" t="s">
        <v>110</v>
      </c>
      <c r="D158" s="11"/>
    </row>
    <row r="159" spans="1:5" x14ac:dyDescent="0.25">
      <c r="A159" s="16"/>
      <c r="B159" s="20"/>
      <c r="C159" s="14" t="s">
        <v>35</v>
      </c>
      <c r="D159" s="22">
        <f>SUM(D160:D160)</f>
        <v>207113</v>
      </c>
      <c r="E159" t="s">
        <v>109</v>
      </c>
    </row>
    <row r="160" spans="1:5" x14ac:dyDescent="0.25">
      <c r="A160" s="18">
        <v>5200</v>
      </c>
      <c r="B160" s="13"/>
      <c r="C160" s="13" t="s">
        <v>108</v>
      </c>
      <c r="D160" s="18">
        <v>207113</v>
      </c>
    </row>
    <row r="161" spans="1:5" ht="75" x14ac:dyDescent="0.25">
      <c r="A161" s="16" t="s">
        <v>111</v>
      </c>
      <c r="B161" s="11" t="s">
        <v>25</v>
      </c>
      <c r="C161" s="21" t="s">
        <v>112</v>
      </c>
      <c r="D161" s="11"/>
    </row>
    <row r="162" spans="1:5" x14ac:dyDescent="0.25">
      <c r="A162" s="16"/>
      <c r="B162" s="20"/>
      <c r="C162" s="14" t="s">
        <v>35</v>
      </c>
      <c r="D162" s="22">
        <f>SUM(D163:D163)</f>
        <v>132583</v>
      </c>
      <c r="E162" t="s">
        <v>109</v>
      </c>
    </row>
    <row r="163" spans="1:5" x14ac:dyDescent="0.25">
      <c r="A163" s="18">
        <v>5200</v>
      </c>
      <c r="B163" s="13"/>
      <c r="C163" s="13" t="s">
        <v>108</v>
      </c>
      <c r="D163" s="18">
        <v>132583</v>
      </c>
    </row>
    <row r="164" spans="1:5" ht="60" x14ac:dyDescent="0.25">
      <c r="A164" s="16" t="s">
        <v>50</v>
      </c>
      <c r="B164" s="11" t="s">
        <v>25</v>
      </c>
      <c r="C164" s="21" t="s">
        <v>113</v>
      </c>
      <c r="D164" s="11"/>
    </row>
    <row r="165" spans="1:5" x14ac:dyDescent="0.25">
      <c r="A165" s="16"/>
      <c r="B165" s="20"/>
      <c r="C165" s="14" t="s">
        <v>35</v>
      </c>
      <c r="D165" s="22">
        <f>SUM(D166:D166)</f>
        <v>107774</v>
      </c>
      <c r="E165" t="s">
        <v>109</v>
      </c>
    </row>
    <row r="166" spans="1:5" x14ac:dyDescent="0.25">
      <c r="A166" s="18">
        <v>5200</v>
      </c>
      <c r="B166" s="13"/>
      <c r="C166" s="13" t="s">
        <v>108</v>
      </c>
      <c r="D166" s="18">
        <v>107774</v>
      </c>
    </row>
    <row r="167" spans="1:5" ht="60" x14ac:dyDescent="0.25">
      <c r="A167" s="16" t="s">
        <v>50</v>
      </c>
      <c r="B167" s="11" t="s">
        <v>25</v>
      </c>
      <c r="C167" s="21" t="s">
        <v>114</v>
      </c>
      <c r="D167" s="11"/>
    </row>
    <row r="168" spans="1:5" x14ac:dyDescent="0.25">
      <c r="A168" s="16"/>
      <c r="B168" s="20"/>
      <c r="C168" s="14" t="s">
        <v>35</v>
      </c>
      <c r="D168" s="22">
        <f>SUM(D169:D169)</f>
        <v>49659</v>
      </c>
      <c r="E168" t="s">
        <v>109</v>
      </c>
    </row>
    <row r="169" spans="1:5" x14ac:dyDescent="0.25">
      <c r="A169" s="18">
        <v>5200</v>
      </c>
      <c r="B169" s="13"/>
      <c r="C169" s="13" t="s">
        <v>108</v>
      </c>
      <c r="D169" s="18">
        <v>49659</v>
      </c>
    </row>
    <row r="170" spans="1:5" ht="60" x14ac:dyDescent="0.25">
      <c r="A170" s="16" t="s">
        <v>50</v>
      </c>
      <c r="B170" s="11" t="s">
        <v>25</v>
      </c>
      <c r="C170" s="21" t="s">
        <v>115</v>
      </c>
      <c r="D170" s="11"/>
    </row>
    <row r="171" spans="1:5" x14ac:dyDescent="0.25">
      <c r="A171" s="16"/>
      <c r="B171" s="20"/>
      <c r="C171" s="14" t="s">
        <v>35</v>
      </c>
      <c r="D171" s="22">
        <f>SUM(D172:D172)</f>
        <v>27254</v>
      </c>
      <c r="E171" t="s">
        <v>109</v>
      </c>
    </row>
    <row r="172" spans="1:5" x14ac:dyDescent="0.25">
      <c r="A172" s="18">
        <v>5200</v>
      </c>
      <c r="B172" s="13"/>
      <c r="C172" s="13" t="s">
        <v>108</v>
      </c>
      <c r="D172" s="18">
        <v>27254</v>
      </c>
    </row>
    <row r="173" spans="1:5" ht="60" x14ac:dyDescent="0.25">
      <c r="A173" s="16" t="s">
        <v>50</v>
      </c>
      <c r="B173" s="11" t="s">
        <v>25</v>
      </c>
      <c r="C173" s="21" t="s">
        <v>116</v>
      </c>
      <c r="D173" s="11"/>
    </row>
    <row r="174" spans="1:5" x14ac:dyDescent="0.25">
      <c r="A174" s="16"/>
      <c r="B174" s="20"/>
      <c r="C174" s="14" t="s">
        <v>35</v>
      </c>
      <c r="D174" s="22">
        <f>SUM(D175:D175)</f>
        <v>237635</v>
      </c>
      <c r="E174" t="s">
        <v>109</v>
      </c>
    </row>
    <row r="175" spans="1:5" x14ac:dyDescent="0.25">
      <c r="A175" s="18">
        <v>5200</v>
      </c>
      <c r="B175" s="13"/>
      <c r="C175" s="13" t="s">
        <v>108</v>
      </c>
      <c r="D175" s="18">
        <v>237635</v>
      </c>
    </row>
    <row r="176" spans="1:5" ht="60" x14ac:dyDescent="0.25">
      <c r="A176" s="16" t="s">
        <v>50</v>
      </c>
      <c r="B176" s="11" t="s">
        <v>25</v>
      </c>
      <c r="C176" s="21" t="s">
        <v>247</v>
      </c>
      <c r="D176" s="11"/>
    </row>
    <row r="177" spans="1:5" x14ac:dyDescent="0.25">
      <c r="A177" s="16"/>
      <c r="B177" s="20"/>
      <c r="C177" s="14" t="s">
        <v>35</v>
      </c>
      <c r="D177" s="22">
        <f>SUM(D178:D178)</f>
        <v>170632</v>
      </c>
      <c r="E177" t="s">
        <v>109</v>
      </c>
    </row>
    <row r="178" spans="1:5" x14ac:dyDescent="0.25">
      <c r="A178" s="18">
        <v>5200</v>
      </c>
      <c r="B178" s="13"/>
      <c r="C178" s="13" t="s">
        <v>108</v>
      </c>
      <c r="D178" s="18">
        <v>170632</v>
      </c>
    </row>
    <row r="179" spans="1:5" ht="48.75" customHeight="1" x14ac:dyDescent="0.25">
      <c r="A179" s="16" t="s">
        <v>132</v>
      </c>
      <c r="B179" s="11" t="s">
        <v>25</v>
      </c>
      <c r="C179" s="21" t="s">
        <v>248</v>
      </c>
      <c r="D179" s="11"/>
    </row>
    <row r="180" spans="1:5" x14ac:dyDescent="0.25">
      <c r="A180" s="16"/>
      <c r="B180" s="20"/>
      <c r="C180" s="14" t="s">
        <v>35</v>
      </c>
      <c r="D180" s="22">
        <f>SUM(D181:D181)</f>
        <v>142675</v>
      </c>
      <c r="E180" t="s">
        <v>109</v>
      </c>
    </row>
    <row r="181" spans="1:5" ht="60" x14ac:dyDescent="0.25">
      <c r="A181" s="18">
        <v>5200</v>
      </c>
      <c r="B181" s="13"/>
      <c r="C181" s="13" t="s">
        <v>108</v>
      </c>
      <c r="D181" s="22">
        <v>142675</v>
      </c>
      <c r="E181" s="45" t="s">
        <v>252</v>
      </c>
    </row>
    <row r="182" spans="1:5" ht="105" x14ac:dyDescent="0.25">
      <c r="A182" s="16" t="s">
        <v>111</v>
      </c>
      <c r="B182" s="11" t="s">
        <v>25</v>
      </c>
      <c r="C182" s="21" t="s">
        <v>117</v>
      </c>
      <c r="D182" s="11"/>
    </row>
    <row r="183" spans="1:5" x14ac:dyDescent="0.25">
      <c r="A183" s="16"/>
      <c r="B183" s="20"/>
      <c r="C183" s="14" t="s">
        <v>35</v>
      </c>
      <c r="D183" s="22">
        <f>SUM(D184:D184)</f>
        <v>15700</v>
      </c>
      <c r="E183" t="s">
        <v>109</v>
      </c>
    </row>
    <row r="184" spans="1:5" ht="30" x14ac:dyDescent="0.25">
      <c r="A184" s="18">
        <v>5200</v>
      </c>
      <c r="B184" s="13"/>
      <c r="C184" s="13" t="s">
        <v>118</v>
      </c>
      <c r="D184" s="18">
        <v>15700</v>
      </c>
      <c r="E184" s="45" t="s">
        <v>243</v>
      </c>
    </row>
    <row r="185" spans="1:5" ht="60" x14ac:dyDescent="0.25">
      <c r="A185" s="16" t="s">
        <v>50</v>
      </c>
      <c r="B185" s="11" t="s">
        <v>25</v>
      </c>
      <c r="C185" s="21" t="s">
        <v>119</v>
      </c>
      <c r="D185" s="11"/>
    </row>
    <row r="186" spans="1:5" x14ac:dyDescent="0.25">
      <c r="A186" s="16"/>
      <c r="B186" s="20"/>
      <c r="C186" s="14" t="s">
        <v>35</v>
      </c>
      <c r="D186" s="22">
        <f>SUM(D187:D187)</f>
        <v>78182</v>
      </c>
      <c r="E186" t="s">
        <v>109</v>
      </c>
    </row>
    <row r="187" spans="1:5" x14ac:dyDescent="0.25">
      <c r="A187" s="18">
        <v>5200</v>
      </c>
      <c r="B187" s="13"/>
      <c r="C187" s="13" t="s">
        <v>108</v>
      </c>
      <c r="D187" s="18">
        <v>78182</v>
      </c>
    </row>
    <row r="188" spans="1:5" x14ac:dyDescent="0.25">
      <c r="A188" s="16" t="s">
        <v>101</v>
      </c>
      <c r="B188" s="11" t="s">
        <v>45</v>
      </c>
      <c r="C188" s="21" t="s">
        <v>103</v>
      </c>
      <c r="D188" s="11"/>
    </row>
    <row r="189" spans="1:5" x14ac:dyDescent="0.25">
      <c r="A189" s="16"/>
      <c r="B189" s="20"/>
      <c r="C189" s="14" t="s">
        <v>35</v>
      </c>
      <c r="D189" s="22">
        <f>SUM(D190:D190)</f>
        <v>1000</v>
      </c>
      <c r="E189" t="s">
        <v>51</v>
      </c>
    </row>
    <row r="190" spans="1:5" ht="25.5" x14ac:dyDescent="0.25">
      <c r="A190" s="18">
        <v>6400</v>
      </c>
      <c r="B190" s="13"/>
      <c r="C190" s="13" t="s">
        <v>120</v>
      </c>
      <c r="D190" s="18">
        <v>1000</v>
      </c>
      <c r="E190" t="s">
        <v>128</v>
      </c>
    </row>
    <row r="191" spans="1:5" ht="30" x14ac:dyDescent="0.25">
      <c r="A191" s="16" t="s">
        <v>71</v>
      </c>
      <c r="B191" s="14" t="s">
        <v>26</v>
      </c>
      <c r="C191" s="21" t="s">
        <v>129</v>
      </c>
      <c r="D191" s="11"/>
      <c r="E191" s="24"/>
    </row>
    <row r="192" spans="1:5" x14ac:dyDescent="0.25">
      <c r="A192" s="16"/>
      <c r="B192" s="11"/>
      <c r="C192" s="25" t="s">
        <v>52</v>
      </c>
      <c r="D192" s="26">
        <f>D193</f>
        <v>2000</v>
      </c>
      <c r="E192" s="65"/>
    </row>
    <row r="193" spans="1:5" ht="24.75" x14ac:dyDescent="0.25">
      <c r="A193" s="23">
        <v>5200</v>
      </c>
      <c r="B193" s="13"/>
      <c r="C193" s="13" t="s">
        <v>130</v>
      </c>
      <c r="D193" s="18">
        <v>2000</v>
      </c>
      <c r="E193" s="66" t="s">
        <v>131</v>
      </c>
    </row>
    <row r="194" spans="1:5" x14ac:dyDescent="0.25">
      <c r="A194" s="16" t="s">
        <v>132</v>
      </c>
      <c r="B194" s="14" t="s">
        <v>26</v>
      </c>
      <c r="C194" s="21" t="s">
        <v>133</v>
      </c>
      <c r="D194" s="11"/>
      <c r="E194" s="65"/>
    </row>
    <row r="195" spans="1:5" x14ac:dyDescent="0.25">
      <c r="A195" s="23"/>
      <c r="B195" s="13"/>
      <c r="C195" s="14" t="s">
        <v>35</v>
      </c>
      <c r="D195" s="51">
        <f>D196+D197</f>
        <v>500</v>
      </c>
      <c r="E195" s="65" t="s">
        <v>51</v>
      </c>
    </row>
    <row r="196" spans="1:5" x14ac:dyDescent="0.25">
      <c r="A196" s="23">
        <v>3200</v>
      </c>
      <c r="B196" s="13"/>
      <c r="C196" s="14" t="s">
        <v>134</v>
      </c>
      <c r="D196" s="18">
        <v>300</v>
      </c>
      <c r="E196" s="66" t="s">
        <v>135</v>
      </c>
    </row>
    <row r="197" spans="1:5" ht="24.75" x14ac:dyDescent="0.25">
      <c r="A197" s="23">
        <v>3200</v>
      </c>
      <c r="B197" s="13"/>
      <c r="C197" s="14" t="s">
        <v>134</v>
      </c>
      <c r="D197" s="18">
        <v>200</v>
      </c>
      <c r="E197" s="66" t="s">
        <v>136</v>
      </c>
    </row>
    <row r="198" spans="1:5" x14ac:dyDescent="0.25">
      <c r="A198" s="16" t="s">
        <v>249</v>
      </c>
      <c r="B198" s="14" t="s">
        <v>26</v>
      </c>
      <c r="C198" s="21" t="s">
        <v>250</v>
      </c>
      <c r="D198" s="11"/>
      <c r="E198" s="65"/>
    </row>
    <row r="199" spans="1:5" x14ac:dyDescent="0.25">
      <c r="A199" s="23"/>
      <c r="B199" s="13"/>
      <c r="C199" s="14" t="s">
        <v>35</v>
      </c>
      <c r="D199" s="51">
        <f>D200</f>
        <v>3000</v>
      </c>
      <c r="E199" s="65" t="s">
        <v>51</v>
      </c>
    </row>
    <row r="200" spans="1:5" ht="24.75" x14ac:dyDescent="0.25">
      <c r="A200" s="23">
        <v>2200</v>
      </c>
      <c r="B200" s="13"/>
      <c r="C200" s="14" t="s">
        <v>72</v>
      </c>
      <c r="D200" s="18">
        <v>3000</v>
      </c>
      <c r="E200" s="66" t="s">
        <v>251</v>
      </c>
    </row>
    <row r="201" spans="1:5" ht="38.25" x14ac:dyDescent="0.25">
      <c r="A201" s="54" t="s">
        <v>148</v>
      </c>
      <c r="B201" s="7" t="s">
        <v>149</v>
      </c>
      <c r="C201" s="4" t="s">
        <v>150</v>
      </c>
      <c r="D201" s="18"/>
      <c r="E201" s="67"/>
    </row>
    <row r="202" spans="1:5" x14ac:dyDescent="0.25">
      <c r="A202" s="18"/>
      <c r="B202" s="13"/>
      <c r="C202" s="68" t="s">
        <v>35</v>
      </c>
      <c r="D202" s="51">
        <v>4425</v>
      </c>
      <c r="E202" s="67"/>
    </row>
    <row r="203" spans="1:5" x14ac:dyDescent="0.25">
      <c r="A203" s="16">
        <v>1100</v>
      </c>
      <c r="B203" s="20"/>
      <c r="C203" s="13" t="s">
        <v>73</v>
      </c>
      <c r="D203" s="18">
        <v>3565</v>
      </c>
      <c r="E203" s="67"/>
    </row>
    <row r="204" spans="1:5" x14ac:dyDescent="0.25">
      <c r="A204" s="16">
        <v>1200</v>
      </c>
      <c r="B204" s="20"/>
      <c r="C204" s="13" t="s">
        <v>151</v>
      </c>
      <c r="D204" s="18">
        <v>860</v>
      </c>
      <c r="E204" s="67"/>
    </row>
    <row r="205" spans="1:5" x14ac:dyDescent="0.25">
      <c r="A205" s="54" t="s">
        <v>50</v>
      </c>
      <c r="B205" s="7" t="s">
        <v>149</v>
      </c>
      <c r="C205" s="4" t="s">
        <v>152</v>
      </c>
      <c r="D205" s="51"/>
      <c r="E205" s="67"/>
    </row>
    <row r="206" spans="1:5" x14ac:dyDescent="0.25">
      <c r="A206" s="18"/>
      <c r="B206" s="7"/>
      <c r="C206" s="68" t="s">
        <v>35</v>
      </c>
      <c r="D206" s="51">
        <v>14825</v>
      </c>
      <c r="E206" s="69" t="s">
        <v>51</v>
      </c>
    </row>
    <row r="207" spans="1:5" ht="75" x14ac:dyDescent="0.25">
      <c r="A207" s="16">
        <v>1100</v>
      </c>
      <c r="B207" s="20"/>
      <c r="C207" s="13" t="s">
        <v>73</v>
      </c>
      <c r="D207" s="22">
        <v>5500</v>
      </c>
      <c r="E207" s="45" t="s">
        <v>156</v>
      </c>
    </row>
    <row r="208" spans="1:5" x14ac:dyDescent="0.25">
      <c r="A208" s="16">
        <v>1200</v>
      </c>
      <c r="B208" s="20"/>
      <c r="C208" s="13" t="s">
        <v>151</v>
      </c>
      <c r="D208" s="22">
        <v>1325</v>
      </c>
    </row>
    <row r="209" spans="1:5" x14ac:dyDescent="0.25">
      <c r="A209" s="16">
        <v>2200</v>
      </c>
      <c r="B209" s="20"/>
      <c r="C209" s="14" t="s">
        <v>153</v>
      </c>
      <c r="D209" s="22">
        <v>8000</v>
      </c>
      <c r="E209" s="45" t="s">
        <v>179</v>
      </c>
    </row>
    <row r="210" spans="1:5" x14ac:dyDescent="0.25">
      <c r="A210" s="23" t="s">
        <v>71</v>
      </c>
      <c r="B210" s="7" t="s">
        <v>149</v>
      </c>
      <c r="C210" s="70" t="s">
        <v>154</v>
      </c>
      <c r="D210" s="22"/>
    </row>
    <row r="211" spans="1:5" x14ac:dyDescent="0.25">
      <c r="A211" s="16"/>
      <c r="B211" s="20"/>
      <c r="C211" s="68" t="s">
        <v>35</v>
      </c>
      <c r="D211" s="71">
        <v>5763</v>
      </c>
      <c r="E211" t="s">
        <v>51</v>
      </c>
    </row>
    <row r="212" spans="1:5" ht="60" x14ac:dyDescent="0.25">
      <c r="A212" s="16">
        <v>5200</v>
      </c>
      <c r="B212" s="20"/>
      <c r="C212" s="14" t="s">
        <v>155</v>
      </c>
      <c r="D212" s="22">
        <v>5763</v>
      </c>
      <c r="E212" s="45" t="s">
        <v>157</v>
      </c>
    </row>
    <row r="213" spans="1:5" x14ac:dyDescent="0.25">
      <c r="A213" s="23" t="s">
        <v>50</v>
      </c>
      <c r="B213" s="7" t="s">
        <v>43</v>
      </c>
      <c r="C213" s="17" t="s">
        <v>104</v>
      </c>
      <c r="D213" s="18"/>
    </row>
    <row r="214" spans="1:5" x14ac:dyDescent="0.25">
      <c r="A214" s="72"/>
      <c r="B214" s="73"/>
      <c r="C214" s="74" t="s">
        <v>35</v>
      </c>
      <c r="D214" s="75">
        <f>SUM(D215:D217)</f>
        <v>832</v>
      </c>
    </row>
    <row r="215" spans="1:5" x14ac:dyDescent="0.25">
      <c r="A215" s="72">
        <v>2300</v>
      </c>
      <c r="B215" s="73"/>
      <c r="C215" s="76" t="s">
        <v>158</v>
      </c>
      <c r="D215" s="75">
        <v>-340</v>
      </c>
    </row>
    <row r="216" spans="1:5" x14ac:dyDescent="0.25">
      <c r="A216" s="72">
        <v>5200</v>
      </c>
      <c r="B216" s="73"/>
      <c r="C216" s="74" t="s">
        <v>155</v>
      </c>
      <c r="D216" s="75">
        <v>340</v>
      </c>
      <c r="E216" t="s">
        <v>159</v>
      </c>
    </row>
    <row r="217" spans="1:5" ht="75" x14ac:dyDescent="0.25">
      <c r="A217" s="72">
        <v>7200</v>
      </c>
      <c r="B217" s="73"/>
      <c r="C217" s="77" t="s">
        <v>160</v>
      </c>
      <c r="D217" s="75">
        <v>832</v>
      </c>
      <c r="E217" s="45" t="s">
        <v>161</v>
      </c>
    </row>
    <row r="218" spans="1:5" x14ac:dyDescent="0.25">
      <c r="A218" s="16" t="s">
        <v>101</v>
      </c>
      <c r="B218" s="11" t="s">
        <v>27</v>
      </c>
      <c r="C218" s="21" t="s">
        <v>103</v>
      </c>
      <c r="D218" s="11"/>
    </row>
    <row r="219" spans="1:5" x14ac:dyDescent="0.25">
      <c r="A219" s="16"/>
      <c r="B219" s="20"/>
      <c r="C219" s="14" t="s">
        <v>35</v>
      </c>
      <c r="D219" s="22">
        <f>SUM(D220:D220)</f>
        <v>1535</v>
      </c>
    </row>
    <row r="220" spans="1:5" ht="30" x14ac:dyDescent="0.25">
      <c r="A220" s="18">
        <v>2200</v>
      </c>
      <c r="B220" s="13"/>
      <c r="C220" s="13" t="s">
        <v>72</v>
      </c>
      <c r="D220" s="18">
        <v>1535</v>
      </c>
      <c r="E220" s="45" t="s">
        <v>186</v>
      </c>
    </row>
    <row r="221" spans="1:5" ht="30" x14ac:dyDescent="0.25">
      <c r="A221" s="16" t="s">
        <v>71</v>
      </c>
      <c r="B221" s="11" t="s">
        <v>22</v>
      </c>
      <c r="C221" s="21" t="s">
        <v>187</v>
      </c>
      <c r="D221" s="11"/>
    </row>
    <row r="222" spans="1:5" x14ac:dyDescent="0.25">
      <c r="A222" s="16"/>
      <c r="B222" s="20"/>
      <c r="C222" s="14" t="s">
        <v>35</v>
      </c>
      <c r="D222" s="22">
        <f>SUM(D223:D223)</f>
        <v>5345</v>
      </c>
      <c r="E222" t="s">
        <v>51</v>
      </c>
    </row>
    <row r="223" spans="1:5" ht="30" x14ac:dyDescent="0.25">
      <c r="A223" s="18">
        <v>2200</v>
      </c>
      <c r="B223" s="13"/>
      <c r="C223" s="13" t="s">
        <v>72</v>
      </c>
      <c r="D223" s="18">
        <v>5345</v>
      </c>
      <c r="E223" s="45" t="s">
        <v>188</v>
      </c>
    </row>
    <row r="224" spans="1:5" x14ac:dyDescent="0.25">
      <c r="A224" s="93" t="s">
        <v>97</v>
      </c>
      <c r="B224" s="7" t="s">
        <v>191</v>
      </c>
      <c r="C224" s="4" t="s">
        <v>192</v>
      </c>
      <c r="D224" s="18"/>
      <c r="E224" s="45"/>
    </row>
    <row r="225" spans="1:5" x14ac:dyDescent="0.25">
      <c r="A225" s="18"/>
      <c r="B225" s="13"/>
      <c r="C225" s="68" t="s">
        <v>35</v>
      </c>
      <c r="D225" s="51">
        <f>SUM(D226:D227)</f>
        <v>1801</v>
      </c>
      <c r="E225" s="45"/>
    </row>
    <row r="226" spans="1:5" x14ac:dyDescent="0.25">
      <c r="A226" s="16">
        <v>1100</v>
      </c>
      <c r="B226" s="20"/>
      <c r="C226" s="13" t="s">
        <v>73</v>
      </c>
      <c r="D226" s="18">
        <v>1451</v>
      </c>
      <c r="E226" s="45"/>
    </row>
    <row r="227" spans="1:5" x14ac:dyDescent="0.25">
      <c r="A227" s="16">
        <v>1200</v>
      </c>
      <c r="B227" s="20"/>
      <c r="C227" s="13" t="s">
        <v>151</v>
      </c>
      <c r="D227" s="18">
        <v>350</v>
      </c>
      <c r="E227" s="45"/>
    </row>
    <row r="228" spans="1:5" ht="25.5" x14ac:dyDescent="0.25">
      <c r="A228" s="93" t="s">
        <v>75</v>
      </c>
      <c r="B228" s="7" t="s">
        <v>22</v>
      </c>
      <c r="C228" s="4" t="s">
        <v>193</v>
      </c>
      <c r="D228" s="18"/>
      <c r="E228" s="45"/>
    </row>
    <row r="229" spans="1:5" x14ac:dyDescent="0.25">
      <c r="A229" s="18"/>
      <c r="B229" s="13"/>
      <c r="C229" s="68" t="s">
        <v>35</v>
      </c>
      <c r="D229" s="51">
        <f>SUM(D230:D231)</f>
        <v>4641</v>
      </c>
      <c r="E229" s="45"/>
    </row>
    <row r="230" spans="1:5" x14ac:dyDescent="0.25">
      <c r="A230" s="16">
        <v>1100</v>
      </c>
      <c r="B230" s="20"/>
      <c r="C230" s="13" t="s">
        <v>73</v>
      </c>
      <c r="D230" s="18">
        <v>3740</v>
      </c>
      <c r="E230" s="45"/>
    </row>
    <row r="231" spans="1:5" x14ac:dyDescent="0.25">
      <c r="A231" s="16">
        <v>1200</v>
      </c>
      <c r="B231" s="20"/>
      <c r="C231" s="13" t="s">
        <v>151</v>
      </c>
      <c r="D231" s="18">
        <v>901</v>
      </c>
      <c r="E231" s="45"/>
    </row>
    <row r="232" spans="1:5" ht="15.75" x14ac:dyDescent="0.25">
      <c r="A232" s="94" t="s">
        <v>196</v>
      </c>
      <c r="B232" s="95" t="s">
        <v>42</v>
      </c>
      <c r="C232" s="119" t="s">
        <v>197</v>
      </c>
      <c r="D232" s="96"/>
      <c r="E232" s="108"/>
    </row>
    <row r="233" spans="1:5" ht="15.75" x14ac:dyDescent="0.25">
      <c r="A233" s="97"/>
      <c r="B233" s="98"/>
      <c r="C233" s="99" t="s">
        <v>35</v>
      </c>
      <c r="D233" s="82">
        <v>6501</v>
      </c>
      <c r="E233" s="109" t="s">
        <v>51</v>
      </c>
    </row>
    <row r="234" spans="1:5" ht="45" x14ac:dyDescent="0.25">
      <c r="A234" s="97">
        <v>2200</v>
      </c>
      <c r="B234" s="98"/>
      <c r="C234" s="95" t="s">
        <v>72</v>
      </c>
      <c r="D234" s="112">
        <v>1700</v>
      </c>
      <c r="E234" s="109" t="s">
        <v>198</v>
      </c>
    </row>
    <row r="235" spans="1:5" ht="15.75" x14ac:dyDescent="0.25">
      <c r="A235" s="97">
        <v>2300</v>
      </c>
      <c r="B235" s="98"/>
      <c r="C235" s="95" t="s">
        <v>199</v>
      </c>
      <c r="D235" s="112">
        <v>4172</v>
      </c>
      <c r="E235" s="108" t="s">
        <v>200</v>
      </c>
    </row>
    <row r="236" spans="1:5" ht="15.75" x14ac:dyDescent="0.25">
      <c r="A236" s="100">
        <v>6200</v>
      </c>
      <c r="B236" s="98"/>
      <c r="C236" s="98" t="s">
        <v>201</v>
      </c>
      <c r="D236" s="112">
        <v>629</v>
      </c>
      <c r="E236" s="110" t="s">
        <v>202</v>
      </c>
    </row>
    <row r="237" spans="1:5" x14ac:dyDescent="0.25">
      <c r="A237" s="96" t="s">
        <v>203</v>
      </c>
      <c r="B237" s="95" t="s">
        <v>42</v>
      </c>
      <c r="C237" s="101" t="s">
        <v>204</v>
      </c>
      <c r="D237" s="113"/>
      <c r="E237" s="109"/>
    </row>
    <row r="238" spans="1:5" ht="15.75" x14ac:dyDescent="0.25">
      <c r="A238" s="96"/>
      <c r="B238" s="96"/>
      <c r="C238" s="101" t="s">
        <v>35</v>
      </c>
      <c r="D238" s="114">
        <v>23000</v>
      </c>
      <c r="E238" s="111" t="s">
        <v>51</v>
      </c>
    </row>
    <row r="239" spans="1:5" ht="60" x14ac:dyDescent="0.25">
      <c r="A239" s="96">
        <v>5200</v>
      </c>
      <c r="B239" s="96"/>
      <c r="C239" s="96" t="s">
        <v>205</v>
      </c>
      <c r="D239" s="113">
        <v>23000</v>
      </c>
      <c r="E239" s="109" t="s">
        <v>206</v>
      </c>
    </row>
    <row r="240" spans="1:5" x14ac:dyDescent="0.25">
      <c r="A240" s="96" t="s">
        <v>207</v>
      </c>
      <c r="B240" s="96" t="s">
        <v>42</v>
      </c>
      <c r="C240" s="101" t="s">
        <v>154</v>
      </c>
      <c r="D240" s="113"/>
      <c r="E240" s="109"/>
    </row>
    <row r="241" spans="1:5" x14ac:dyDescent="0.25">
      <c r="A241" s="96"/>
      <c r="B241" s="96"/>
      <c r="C241" s="101" t="s">
        <v>35</v>
      </c>
      <c r="D241" s="114">
        <v>12662</v>
      </c>
      <c r="E241" s="109" t="s">
        <v>51</v>
      </c>
    </row>
    <row r="242" spans="1:5" x14ac:dyDescent="0.25">
      <c r="A242" s="96">
        <v>2300</v>
      </c>
      <c r="B242" s="96"/>
      <c r="C242" s="95" t="s">
        <v>208</v>
      </c>
      <c r="D242" s="113">
        <v>2000</v>
      </c>
      <c r="E242" s="45" t="s">
        <v>209</v>
      </c>
    </row>
    <row r="243" spans="1:5" ht="30" x14ac:dyDescent="0.25">
      <c r="A243" s="96">
        <v>5200</v>
      </c>
      <c r="B243" s="96"/>
      <c r="C243" s="96" t="s">
        <v>62</v>
      </c>
      <c r="D243" s="113">
        <v>10662</v>
      </c>
      <c r="E243" s="45" t="s">
        <v>210</v>
      </c>
    </row>
    <row r="244" spans="1:5" x14ac:dyDescent="0.25">
      <c r="A244" s="102" t="s">
        <v>211</v>
      </c>
      <c r="B244" s="96" t="s">
        <v>42</v>
      </c>
      <c r="C244" s="103" t="s">
        <v>212</v>
      </c>
      <c r="D244" s="106"/>
      <c r="E244" s="45"/>
    </row>
    <row r="245" spans="1:5" x14ac:dyDescent="0.25">
      <c r="A245" s="102"/>
      <c r="B245" s="102"/>
      <c r="C245" s="103" t="s">
        <v>35</v>
      </c>
      <c r="D245" s="107">
        <v>585</v>
      </c>
      <c r="E245" s="45" t="s">
        <v>51</v>
      </c>
    </row>
    <row r="246" spans="1:5" x14ac:dyDescent="0.25">
      <c r="A246" s="102">
        <v>5200</v>
      </c>
      <c r="B246" s="102"/>
      <c r="C246" s="102" t="s">
        <v>62</v>
      </c>
      <c r="D246" s="106">
        <v>585</v>
      </c>
      <c r="E246" s="45" t="s">
        <v>213</v>
      </c>
    </row>
    <row r="247" spans="1:5" x14ac:dyDescent="0.25">
      <c r="A247" s="115">
        <v>10.0702</v>
      </c>
      <c r="B247" s="105" t="s">
        <v>42</v>
      </c>
      <c r="C247" s="103" t="s">
        <v>214</v>
      </c>
      <c r="D247" s="106"/>
      <c r="E247" s="45"/>
    </row>
    <row r="248" spans="1:5" x14ac:dyDescent="0.25">
      <c r="A248" s="102"/>
      <c r="B248" s="102"/>
      <c r="C248" s="103" t="s">
        <v>35</v>
      </c>
      <c r="D248" s="107">
        <v>2252</v>
      </c>
      <c r="E248" s="45" t="s">
        <v>51</v>
      </c>
    </row>
    <row r="249" spans="1:5" x14ac:dyDescent="0.25">
      <c r="A249" s="102">
        <v>2200</v>
      </c>
      <c r="B249" s="102"/>
      <c r="C249" s="102" t="s">
        <v>72</v>
      </c>
      <c r="D249" s="106">
        <v>1100</v>
      </c>
      <c r="E249" s="45"/>
    </row>
    <row r="250" spans="1:5" x14ac:dyDescent="0.25">
      <c r="A250" s="102">
        <v>2300</v>
      </c>
      <c r="B250" s="102"/>
      <c r="C250" s="104" t="s">
        <v>208</v>
      </c>
      <c r="D250" s="106">
        <v>1152</v>
      </c>
      <c r="E250" s="45"/>
    </row>
    <row r="251" spans="1:5" x14ac:dyDescent="0.25">
      <c r="A251" s="126" t="s">
        <v>23</v>
      </c>
      <c r="B251" s="96" t="s">
        <v>42</v>
      </c>
      <c r="C251" s="103" t="s">
        <v>104</v>
      </c>
      <c r="D251" s="106"/>
      <c r="E251" s="45"/>
    </row>
    <row r="252" spans="1:5" x14ac:dyDescent="0.25">
      <c r="A252" s="102"/>
      <c r="B252" s="102"/>
      <c r="C252" s="103" t="s">
        <v>35</v>
      </c>
      <c r="D252" s="107">
        <f>D253</f>
        <v>22000</v>
      </c>
      <c r="E252" s="45"/>
    </row>
    <row r="253" spans="1:5" x14ac:dyDescent="0.25">
      <c r="A253" s="102">
        <v>7200</v>
      </c>
      <c r="B253" s="102"/>
      <c r="C253" s="102" t="s">
        <v>7</v>
      </c>
      <c r="D253" s="106">
        <v>22000</v>
      </c>
      <c r="E253" s="45"/>
    </row>
    <row r="254" spans="1:5" ht="29.25" x14ac:dyDescent="0.25">
      <c r="A254" s="117" t="s">
        <v>111</v>
      </c>
      <c r="B254" s="105" t="s">
        <v>25</v>
      </c>
      <c r="C254" s="118" t="s">
        <v>216</v>
      </c>
      <c r="D254" s="106"/>
      <c r="E254" s="45"/>
    </row>
    <row r="255" spans="1:5" x14ac:dyDescent="0.25">
      <c r="A255" s="102"/>
      <c r="B255" s="102"/>
      <c r="C255" s="103" t="s">
        <v>35</v>
      </c>
      <c r="D255" s="107">
        <f>SUM(D256:D258)</f>
        <v>13915</v>
      </c>
      <c r="E255" s="45"/>
    </row>
    <row r="256" spans="1:5" x14ac:dyDescent="0.25">
      <c r="A256" s="102">
        <v>6200</v>
      </c>
      <c r="B256" s="102"/>
      <c r="C256" s="102" t="s">
        <v>217</v>
      </c>
      <c r="D256" s="106">
        <v>9860</v>
      </c>
      <c r="E256" s="45"/>
    </row>
    <row r="257" spans="1:6" x14ac:dyDescent="0.25">
      <c r="A257" s="102">
        <v>6300</v>
      </c>
      <c r="B257" s="102"/>
      <c r="C257" s="104" t="s">
        <v>218</v>
      </c>
      <c r="D257" s="106">
        <v>861</v>
      </c>
      <c r="E257" s="45"/>
    </row>
    <row r="258" spans="1:6" x14ac:dyDescent="0.25">
      <c r="A258" s="16">
        <v>6400</v>
      </c>
      <c r="B258" s="20"/>
      <c r="C258" s="13" t="s">
        <v>219</v>
      </c>
      <c r="D258" s="18">
        <v>3194</v>
      </c>
      <c r="E258" s="45"/>
    </row>
    <row r="259" spans="1:6" ht="29.25" x14ac:dyDescent="0.25">
      <c r="A259" s="117" t="s">
        <v>111</v>
      </c>
      <c r="B259" s="105" t="s">
        <v>48</v>
      </c>
      <c r="C259" s="118" t="s">
        <v>216</v>
      </c>
      <c r="D259" s="106"/>
      <c r="E259" s="45"/>
    </row>
    <row r="260" spans="1:6" x14ac:dyDescent="0.25">
      <c r="A260" s="102"/>
      <c r="B260" s="102"/>
      <c r="C260" s="103" t="s">
        <v>35</v>
      </c>
      <c r="D260" s="107">
        <f>SUM(D261:D261)</f>
        <v>2007</v>
      </c>
      <c r="E260" s="45"/>
    </row>
    <row r="261" spans="1:6" x14ac:dyDescent="0.25">
      <c r="A261" s="102">
        <v>6200</v>
      </c>
      <c r="B261" s="102"/>
      <c r="C261" s="102" t="s">
        <v>217</v>
      </c>
      <c r="D261" s="106">
        <v>2007</v>
      </c>
      <c r="E261" s="45"/>
    </row>
    <row r="262" spans="1:6" ht="60" x14ac:dyDescent="0.25">
      <c r="A262" s="16" t="s">
        <v>37</v>
      </c>
      <c r="B262" s="11" t="s">
        <v>25</v>
      </c>
      <c r="C262" s="21" t="s">
        <v>220</v>
      </c>
      <c r="D262" s="11"/>
      <c r="E262" s="45"/>
    </row>
    <row r="263" spans="1:6" x14ac:dyDescent="0.25">
      <c r="A263" s="16"/>
      <c r="B263" s="20"/>
      <c r="C263" s="14" t="s">
        <v>35</v>
      </c>
      <c r="D263" s="121">
        <f>SUM(D264:D264)</f>
        <v>72518</v>
      </c>
      <c r="E263" s="45" t="s">
        <v>51</v>
      </c>
    </row>
    <row r="264" spans="1:6" x14ac:dyDescent="0.25">
      <c r="A264" s="18">
        <v>5200</v>
      </c>
      <c r="B264" s="13"/>
      <c r="C264" s="13" t="s">
        <v>87</v>
      </c>
      <c r="D264" s="18">
        <v>72518</v>
      </c>
      <c r="E264" s="45"/>
    </row>
    <row r="265" spans="1:6" ht="38.25" x14ac:dyDescent="0.25">
      <c r="A265" s="93" t="s">
        <v>65</v>
      </c>
      <c r="B265" s="7" t="s">
        <v>25</v>
      </c>
      <c r="C265" s="4" t="s">
        <v>222</v>
      </c>
      <c r="D265" s="18"/>
      <c r="E265" s="45"/>
    </row>
    <row r="266" spans="1:6" x14ac:dyDescent="0.25">
      <c r="A266" s="18"/>
      <c r="B266" s="13"/>
      <c r="C266" s="68" t="s">
        <v>35</v>
      </c>
      <c r="D266" s="51">
        <f>SUM(D267:D268)</f>
        <v>7485</v>
      </c>
      <c r="E266" s="45"/>
    </row>
    <row r="267" spans="1:6" x14ac:dyDescent="0.25">
      <c r="A267" s="16">
        <v>1100</v>
      </c>
      <c r="B267" s="20"/>
      <c r="C267" s="13" t="s">
        <v>73</v>
      </c>
      <c r="D267" s="18">
        <v>6032</v>
      </c>
      <c r="E267" s="45"/>
    </row>
    <row r="268" spans="1:6" x14ac:dyDescent="0.25">
      <c r="A268" s="16">
        <v>1200</v>
      </c>
      <c r="B268" s="20"/>
      <c r="C268" s="13" t="s">
        <v>151</v>
      </c>
      <c r="D268" s="18">
        <v>1453</v>
      </c>
      <c r="E268" s="45"/>
    </row>
    <row r="269" spans="1:6" x14ac:dyDescent="0.25">
      <c r="A269" s="117" t="s">
        <v>37</v>
      </c>
      <c r="B269" s="105" t="s">
        <v>25</v>
      </c>
      <c r="C269" s="118" t="s">
        <v>223</v>
      </c>
      <c r="D269" s="106"/>
      <c r="E269" s="45"/>
    </row>
    <row r="270" spans="1:6" x14ac:dyDescent="0.25">
      <c r="A270" s="102"/>
      <c r="B270" s="102"/>
      <c r="C270" s="103" t="s">
        <v>35</v>
      </c>
      <c r="D270" s="107">
        <f>SUM(D271:D271)</f>
        <v>4027</v>
      </c>
      <c r="E270" s="45"/>
    </row>
    <row r="271" spans="1:6" ht="36.75" customHeight="1" x14ac:dyDescent="0.25">
      <c r="A271" s="102">
        <v>6200</v>
      </c>
      <c r="B271" s="102"/>
      <c r="C271" s="102" t="s">
        <v>217</v>
      </c>
      <c r="D271" s="106">
        <v>4027</v>
      </c>
      <c r="E271" s="128" t="s">
        <v>225</v>
      </c>
      <c r="F271" s="129"/>
    </row>
    <row r="272" spans="1:6" ht="45" x14ac:dyDescent="0.25">
      <c r="A272" s="16" t="s">
        <v>101</v>
      </c>
      <c r="B272" s="11" t="s">
        <v>25</v>
      </c>
      <c r="C272" s="21" t="s">
        <v>227</v>
      </c>
      <c r="D272" s="11"/>
      <c r="E272" s="45"/>
    </row>
    <row r="273" spans="1:5" x14ac:dyDescent="0.25">
      <c r="A273" s="16"/>
      <c r="B273" s="20"/>
      <c r="C273" s="14" t="s">
        <v>35</v>
      </c>
      <c r="D273" s="121">
        <f>SUM(D274:D274)</f>
        <v>217272</v>
      </c>
      <c r="E273" s="45"/>
    </row>
    <row r="274" spans="1:5" ht="75" x14ac:dyDescent="0.25">
      <c r="A274" s="18">
        <v>5200</v>
      </c>
      <c r="B274" s="13"/>
      <c r="C274" s="13" t="s">
        <v>87</v>
      </c>
      <c r="D274" s="18">
        <v>217272</v>
      </c>
      <c r="E274" s="45" t="s">
        <v>242</v>
      </c>
    </row>
    <row r="275" spans="1:5" ht="60" x14ac:dyDescent="0.25">
      <c r="A275" s="16" t="s">
        <v>50</v>
      </c>
      <c r="B275" s="11" t="s">
        <v>25</v>
      </c>
      <c r="C275" s="21" t="s">
        <v>229</v>
      </c>
      <c r="D275" s="11"/>
      <c r="E275" s="45"/>
    </row>
    <row r="276" spans="1:5" x14ac:dyDescent="0.25">
      <c r="A276" s="16"/>
      <c r="B276" s="20"/>
      <c r="C276" s="14" t="s">
        <v>35</v>
      </c>
      <c r="D276" s="121">
        <f>SUM(D277:D277)</f>
        <v>613124</v>
      </c>
      <c r="E276" s="45"/>
    </row>
    <row r="277" spans="1:5" x14ac:dyDescent="0.25">
      <c r="A277" s="18">
        <v>5200</v>
      </c>
      <c r="B277" s="13"/>
      <c r="C277" s="13" t="s">
        <v>87</v>
      </c>
      <c r="D277" s="18">
        <v>613124</v>
      </c>
      <c r="E277" s="45"/>
    </row>
    <row r="278" spans="1:5" ht="60" x14ac:dyDescent="0.25">
      <c r="A278" s="16" t="s">
        <v>50</v>
      </c>
      <c r="B278" s="11" t="s">
        <v>25</v>
      </c>
      <c r="C278" s="21" t="s">
        <v>231</v>
      </c>
      <c r="D278" s="11"/>
      <c r="E278" s="45"/>
    </row>
    <row r="279" spans="1:5" x14ac:dyDescent="0.25">
      <c r="A279" s="16"/>
      <c r="B279" s="20"/>
      <c r="C279" s="14" t="s">
        <v>35</v>
      </c>
      <c r="D279" s="121">
        <f>SUM(D280:D280)</f>
        <v>6787</v>
      </c>
      <c r="E279" s="45"/>
    </row>
    <row r="280" spans="1:5" x14ac:dyDescent="0.25">
      <c r="A280" s="18">
        <v>5200</v>
      </c>
      <c r="B280" s="13"/>
      <c r="C280" s="13" t="s">
        <v>87</v>
      </c>
      <c r="D280" s="18">
        <v>6787</v>
      </c>
      <c r="E280" s="45"/>
    </row>
    <row r="281" spans="1:5" ht="75" x14ac:dyDescent="0.25">
      <c r="A281" s="16" t="s">
        <v>75</v>
      </c>
      <c r="B281" s="11" t="s">
        <v>25</v>
      </c>
      <c r="C281" s="21" t="s">
        <v>232</v>
      </c>
      <c r="D281" s="11"/>
      <c r="E281" s="45"/>
    </row>
    <row r="282" spans="1:5" x14ac:dyDescent="0.25">
      <c r="A282" s="16"/>
      <c r="B282" s="20"/>
      <c r="C282" s="14" t="s">
        <v>35</v>
      </c>
      <c r="D282" s="121">
        <f>SUM(D283:D283)</f>
        <v>11129</v>
      </c>
      <c r="E282" s="45" t="s">
        <v>51</v>
      </c>
    </row>
    <row r="283" spans="1:5" x14ac:dyDescent="0.25">
      <c r="A283" s="18">
        <v>5200</v>
      </c>
      <c r="B283" s="13"/>
      <c r="C283" s="13" t="s">
        <v>87</v>
      </c>
      <c r="D283" s="18">
        <v>11129</v>
      </c>
      <c r="E283" s="45"/>
    </row>
    <row r="284" spans="1:5" ht="75" x14ac:dyDescent="0.25">
      <c r="A284" s="16" t="s">
        <v>233</v>
      </c>
      <c r="B284" s="11" t="s">
        <v>25</v>
      </c>
      <c r="C284" s="21" t="s">
        <v>234</v>
      </c>
      <c r="D284" s="11"/>
      <c r="E284" s="45"/>
    </row>
    <row r="285" spans="1:5" x14ac:dyDescent="0.25">
      <c r="A285" s="16"/>
      <c r="B285" s="20"/>
      <c r="C285" s="14" t="s">
        <v>35</v>
      </c>
      <c r="D285" s="121">
        <f>SUM(D286:D286)</f>
        <v>2000</v>
      </c>
      <c r="E285" s="45" t="s">
        <v>51</v>
      </c>
    </row>
    <row r="286" spans="1:5" x14ac:dyDescent="0.25">
      <c r="A286" s="18">
        <v>3200</v>
      </c>
      <c r="B286" s="13"/>
      <c r="C286" s="13" t="s">
        <v>235</v>
      </c>
      <c r="D286" s="18">
        <v>2000</v>
      </c>
      <c r="E286" s="45"/>
    </row>
    <row r="287" spans="1:5" ht="75" x14ac:dyDescent="0.25">
      <c r="A287" s="16" t="s">
        <v>233</v>
      </c>
      <c r="B287" s="11" t="s">
        <v>25</v>
      </c>
      <c r="C287" s="21" t="s">
        <v>236</v>
      </c>
      <c r="D287" s="11"/>
      <c r="E287" s="45"/>
    </row>
    <row r="288" spans="1:5" x14ac:dyDescent="0.25">
      <c r="A288" s="16"/>
      <c r="B288" s="20"/>
      <c r="C288" s="14" t="s">
        <v>35</v>
      </c>
      <c r="D288" s="121">
        <f>SUM(D289:D289)</f>
        <v>1389</v>
      </c>
      <c r="E288" s="45" t="s">
        <v>51</v>
      </c>
    </row>
    <row r="289" spans="1:5" x14ac:dyDescent="0.25">
      <c r="A289" s="18">
        <v>3200</v>
      </c>
      <c r="B289" s="13"/>
      <c r="C289" s="13" t="s">
        <v>235</v>
      </c>
      <c r="D289" s="18">
        <v>1389</v>
      </c>
      <c r="E289" s="45"/>
    </row>
    <row r="290" spans="1:5" ht="90" x14ac:dyDescent="0.25">
      <c r="A290" s="16" t="s">
        <v>50</v>
      </c>
      <c r="B290" s="11" t="s">
        <v>25</v>
      </c>
      <c r="C290" s="21" t="s">
        <v>237</v>
      </c>
      <c r="D290" s="11"/>
      <c r="E290" s="45"/>
    </row>
    <row r="291" spans="1:5" x14ac:dyDescent="0.25">
      <c r="A291" s="16"/>
      <c r="B291" s="20"/>
      <c r="C291" s="14" t="s">
        <v>35</v>
      </c>
      <c r="D291" s="121">
        <f>SUM(D292:D292)</f>
        <v>19073</v>
      </c>
      <c r="E291" s="45" t="s">
        <v>51</v>
      </c>
    </row>
    <row r="292" spans="1:5" ht="17.25" x14ac:dyDescent="0.25">
      <c r="A292" s="18">
        <v>5200</v>
      </c>
      <c r="B292" s="13"/>
      <c r="C292" s="13" t="s">
        <v>118</v>
      </c>
      <c r="D292" s="18">
        <v>19073</v>
      </c>
      <c r="E292" s="45" t="s">
        <v>238</v>
      </c>
    </row>
    <row r="293" spans="1:5" ht="45" x14ac:dyDescent="0.25">
      <c r="A293" s="16" t="s">
        <v>71</v>
      </c>
      <c r="B293" s="11" t="s">
        <v>22</v>
      </c>
      <c r="C293" s="21" t="s">
        <v>239</v>
      </c>
      <c r="D293" s="11"/>
      <c r="E293" s="45"/>
    </row>
    <row r="294" spans="1:5" x14ac:dyDescent="0.25">
      <c r="A294" s="16"/>
      <c r="B294" s="20"/>
      <c r="C294" s="14" t="s">
        <v>35</v>
      </c>
      <c r="D294" s="121">
        <f>SUM(D295:D295)</f>
        <v>2081</v>
      </c>
      <c r="E294" s="45" t="s">
        <v>51</v>
      </c>
    </row>
    <row r="295" spans="1:5" x14ac:dyDescent="0.25">
      <c r="A295" s="18">
        <v>2200</v>
      </c>
      <c r="B295" s="13"/>
      <c r="C295" s="13" t="s">
        <v>72</v>
      </c>
      <c r="D295" s="18">
        <v>2081</v>
      </c>
      <c r="E295" s="45"/>
    </row>
    <row r="296" spans="1:5" ht="25.5" x14ac:dyDescent="0.25">
      <c r="A296" s="93">
        <v>8.1999999999999993</v>
      </c>
      <c r="B296" s="7" t="s">
        <v>22</v>
      </c>
      <c r="C296" s="4" t="s">
        <v>254</v>
      </c>
      <c r="D296" s="18"/>
      <c r="E296" s="45"/>
    </row>
    <row r="297" spans="1:5" x14ac:dyDescent="0.25">
      <c r="A297" s="18"/>
      <c r="B297" s="13"/>
      <c r="C297" s="68" t="s">
        <v>35</v>
      </c>
      <c r="D297" s="51">
        <f>SUM(D298:D299)</f>
        <v>1617</v>
      </c>
      <c r="E297" s="45" t="s">
        <v>51</v>
      </c>
    </row>
    <row r="298" spans="1:5" ht="30" x14ac:dyDescent="0.25">
      <c r="A298" s="16">
        <v>3200</v>
      </c>
      <c r="B298" s="20"/>
      <c r="C298" s="13" t="s">
        <v>235</v>
      </c>
      <c r="D298" s="18">
        <v>1347</v>
      </c>
      <c r="E298" s="124" t="s">
        <v>255</v>
      </c>
    </row>
    <row r="299" spans="1:5" ht="45" x14ac:dyDescent="0.25">
      <c r="A299" s="18">
        <v>3200</v>
      </c>
      <c r="B299" s="13"/>
      <c r="C299" s="13" t="s">
        <v>235</v>
      </c>
      <c r="D299" s="18">
        <v>270</v>
      </c>
      <c r="E299" s="45" t="s">
        <v>240</v>
      </c>
    </row>
    <row r="300" spans="1:5" ht="50.25" customHeight="1" x14ac:dyDescent="0.25">
      <c r="A300" s="16" t="s">
        <v>71</v>
      </c>
      <c r="B300" s="11" t="s">
        <v>25</v>
      </c>
      <c r="C300" s="21" t="s">
        <v>241</v>
      </c>
      <c r="D300" s="11"/>
      <c r="E300" s="45"/>
    </row>
    <row r="301" spans="1:5" x14ac:dyDescent="0.25">
      <c r="A301" s="16"/>
      <c r="B301" s="20"/>
      <c r="C301" s="14" t="s">
        <v>35</v>
      </c>
      <c r="D301" s="121">
        <f>SUM(D302:D302)</f>
        <v>7200</v>
      </c>
      <c r="E301" s="45" t="s">
        <v>51</v>
      </c>
    </row>
    <row r="302" spans="1:5" x14ac:dyDescent="0.25">
      <c r="A302" s="18">
        <v>2200</v>
      </c>
      <c r="B302" s="13"/>
      <c r="C302" s="13" t="s">
        <v>72</v>
      </c>
      <c r="D302" s="18">
        <v>7200</v>
      </c>
      <c r="E302" s="45"/>
    </row>
    <row r="303" spans="1:5" x14ac:dyDescent="0.25">
      <c r="A303" s="16" t="s">
        <v>65</v>
      </c>
      <c r="B303" s="11" t="s">
        <v>25</v>
      </c>
      <c r="C303" s="21" t="s">
        <v>245</v>
      </c>
      <c r="D303" s="11"/>
      <c r="E303" s="45"/>
    </row>
    <row r="304" spans="1:5" x14ac:dyDescent="0.25">
      <c r="A304" s="16"/>
      <c r="B304" s="20"/>
      <c r="C304" s="14" t="s">
        <v>35</v>
      </c>
      <c r="D304" s="121">
        <f>SUM(D305:D305)</f>
        <v>1820</v>
      </c>
      <c r="E304" s="45"/>
    </row>
    <row r="305" spans="1:7" ht="34.5" customHeight="1" x14ac:dyDescent="0.25">
      <c r="A305" s="18">
        <v>2200</v>
      </c>
      <c r="B305" s="13"/>
      <c r="C305" s="13" t="s">
        <v>72</v>
      </c>
      <c r="D305" s="18">
        <v>1820</v>
      </c>
      <c r="E305" s="45" t="s">
        <v>246</v>
      </c>
    </row>
    <row r="306" spans="1:7" x14ac:dyDescent="0.25">
      <c r="A306" s="16" t="s">
        <v>50</v>
      </c>
      <c r="B306" s="11" t="s">
        <v>45</v>
      </c>
      <c r="C306" s="21" t="s">
        <v>106</v>
      </c>
      <c r="D306" s="11"/>
      <c r="E306" s="45"/>
    </row>
    <row r="307" spans="1:7" x14ac:dyDescent="0.25">
      <c r="A307" s="16"/>
      <c r="B307" s="20"/>
      <c r="C307" s="14" t="s">
        <v>35</v>
      </c>
      <c r="D307" s="121">
        <f>SUM(D308:D308)</f>
        <v>4839</v>
      </c>
      <c r="E307" s="45" t="s">
        <v>51</v>
      </c>
    </row>
    <row r="308" spans="1:7" x14ac:dyDescent="0.25">
      <c r="A308" s="18">
        <v>5200</v>
      </c>
      <c r="B308" s="13"/>
      <c r="C308" s="13" t="s">
        <v>118</v>
      </c>
      <c r="D308" s="18">
        <v>4839</v>
      </c>
      <c r="E308" s="45" t="s">
        <v>257</v>
      </c>
    </row>
    <row r="309" spans="1:7" ht="45" x14ac:dyDescent="0.25">
      <c r="A309" s="16" t="s">
        <v>37</v>
      </c>
      <c r="B309" s="11" t="s">
        <v>25</v>
      </c>
      <c r="C309" s="21" t="s">
        <v>258</v>
      </c>
      <c r="D309" s="11"/>
      <c r="E309" s="45"/>
    </row>
    <row r="310" spans="1:7" x14ac:dyDescent="0.25">
      <c r="A310" s="16"/>
      <c r="B310" s="20"/>
      <c r="C310" s="14" t="s">
        <v>35</v>
      </c>
      <c r="D310" s="121">
        <f>SUM(D311:D311)</f>
        <v>26600</v>
      </c>
      <c r="E310" s="45" t="s">
        <v>51</v>
      </c>
    </row>
    <row r="311" spans="1:7" ht="60" x14ac:dyDescent="0.25">
      <c r="A311" s="16">
        <v>6400</v>
      </c>
      <c r="B311" s="20"/>
      <c r="C311" s="13" t="s">
        <v>219</v>
      </c>
      <c r="D311" s="18">
        <v>26600</v>
      </c>
      <c r="E311" s="45" t="s">
        <v>259</v>
      </c>
    </row>
    <row r="312" spans="1:7" x14ac:dyDescent="0.25">
      <c r="A312" s="28"/>
      <c r="B312" s="29"/>
      <c r="C312" s="29"/>
      <c r="D312" s="28"/>
      <c r="G312" s="30"/>
    </row>
    <row r="313" spans="1:7" x14ac:dyDescent="0.25">
      <c r="A313" s="28"/>
      <c r="B313" s="29"/>
      <c r="C313" s="29"/>
      <c r="D313" s="28"/>
      <c r="E313" s="30">
        <f>D211+D206+D195+D189+D156+D153+D115+F71+D130+D222+D238+D263+D282+D285+D288+D292+D294+D297+D301+D199+D248+D245+D241+D233+D307+D310</f>
        <v>259057</v>
      </c>
    </row>
    <row r="314" spans="1:7" x14ac:dyDescent="0.25">
      <c r="A314" s="28"/>
      <c r="B314" s="29"/>
      <c r="C314" s="29"/>
      <c r="D314" s="28"/>
      <c r="E314" s="30">
        <f>D186+D183+D174+D171+D168+D165+D162+D159+D180+D177</f>
        <v>1169207</v>
      </c>
    </row>
    <row r="315" spans="1:7" x14ac:dyDescent="0.25">
      <c r="A315" s="28"/>
      <c r="B315" s="29"/>
      <c r="C315" s="29"/>
      <c r="D315" s="28"/>
      <c r="E315" s="30"/>
    </row>
    <row r="316" spans="1:7" x14ac:dyDescent="0.25">
      <c r="A316" s="2" t="s">
        <v>121</v>
      </c>
    </row>
    <row r="317" spans="1:7" x14ac:dyDescent="0.25">
      <c r="A317" s="1"/>
      <c r="B317" s="1"/>
      <c r="D317" s="1"/>
    </row>
    <row r="318" spans="1:7" x14ac:dyDescent="0.25">
      <c r="A318" s="3" t="s">
        <v>2</v>
      </c>
      <c r="B318" s="6" t="s">
        <v>3</v>
      </c>
      <c r="C318" s="5" t="s">
        <v>32</v>
      </c>
      <c r="D318" s="6" t="s">
        <v>4</v>
      </c>
      <c r="E318" s="32" t="s">
        <v>33</v>
      </c>
    </row>
    <row r="319" spans="1:7" x14ac:dyDescent="0.25">
      <c r="A319" s="16" t="s">
        <v>37</v>
      </c>
      <c r="B319" s="13" t="s">
        <v>45</v>
      </c>
      <c r="C319" s="37" t="s">
        <v>122</v>
      </c>
      <c r="D319" s="18"/>
    </row>
    <row r="320" spans="1:7" x14ac:dyDescent="0.25">
      <c r="A320" s="16"/>
      <c r="B320" s="20"/>
      <c r="C320" s="14" t="s">
        <v>35</v>
      </c>
      <c r="D320" s="22">
        <f>SUM(D321:D322)</f>
        <v>0</v>
      </c>
    </row>
    <row r="321" spans="1:6" x14ac:dyDescent="0.25">
      <c r="A321" s="18">
        <v>2200</v>
      </c>
      <c r="B321" s="13"/>
      <c r="C321" s="13" t="s">
        <v>78</v>
      </c>
      <c r="D321" s="18">
        <v>-800</v>
      </c>
    </row>
    <row r="322" spans="1:6" x14ac:dyDescent="0.25">
      <c r="A322" s="11">
        <v>6200</v>
      </c>
      <c r="B322" s="11"/>
      <c r="C322" s="11" t="s">
        <v>123</v>
      </c>
      <c r="D322" s="11">
        <v>800</v>
      </c>
    </row>
    <row r="323" spans="1:6" x14ac:dyDescent="0.25">
      <c r="A323" s="23" t="s">
        <v>162</v>
      </c>
      <c r="B323" s="7" t="s">
        <v>43</v>
      </c>
      <c r="C323" s="17" t="s">
        <v>152</v>
      </c>
      <c r="D323" s="18"/>
    </row>
    <row r="324" spans="1:6" x14ac:dyDescent="0.25">
      <c r="A324" s="78"/>
      <c r="B324" s="73"/>
      <c r="C324" s="74" t="s">
        <v>35</v>
      </c>
      <c r="D324" s="75">
        <v>0</v>
      </c>
    </row>
    <row r="325" spans="1:6" x14ac:dyDescent="0.25">
      <c r="A325" s="79">
        <v>2200</v>
      </c>
      <c r="B325" s="76"/>
      <c r="C325" s="80" t="s">
        <v>163</v>
      </c>
      <c r="D325" s="75">
        <v>-2300</v>
      </c>
    </row>
    <row r="326" spans="1:6" x14ac:dyDescent="0.25">
      <c r="A326" s="79">
        <v>5200</v>
      </c>
      <c r="B326" s="76"/>
      <c r="C326" s="74" t="s">
        <v>155</v>
      </c>
      <c r="D326" s="75">
        <v>2300</v>
      </c>
      <c r="E326" t="s">
        <v>164</v>
      </c>
    </row>
    <row r="327" spans="1:6" x14ac:dyDescent="0.25">
      <c r="A327" s="54" t="s">
        <v>132</v>
      </c>
      <c r="B327" s="7" t="s">
        <v>43</v>
      </c>
      <c r="C327" s="4" t="s">
        <v>133</v>
      </c>
      <c r="D327" s="22"/>
    </row>
    <row r="328" spans="1:6" x14ac:dyDescent="0.25">
      <c r="A328" s="54"/>
      <c r="B328" s="7"/>
      <c r="C328" s="74" t="s">
        <v>35</v>
      </c>
      <c r="D328" s="22">
        <f>SUM(D329:D330)</f>
        <v>0</v>
      </c>
    </row>
    <row r="329" spans="1:6" x14ac:dyDescent="0.25">
      <c r="A329" s="79">
        <v>2200</v>
      </c>
      <c r="B329" s="76"/>
      <c r="C329" s="80" t="s">
        <v>163</v>
      </c>
      <c r="D329" s="75">
        <v>-200</v>
      </c>
    </row>
    <row r="330" spans="1:6" x14ac:dyDescent="0.25">
      <c r="A330" s="72">
        <v>2300</v>
      </c>
      <c r="B330" s="73"/>
      <c r="C330" s="76" t="s">
        <v>158</v>
      </c>
      <c r="D330" s="79">
        <v>200</v>
      </c>
      <c r="E330" t="s">
        <v>165</v>
      </c>
    </row>
    <row r="331" spans="1:6" ht="15.75" x14ac:dyDescent="0.25">
      <c r="A331" s="81" t="s">
        <v>166</v>
      </c>
      <c r="B331" s="81" t="s">
        <v>10</v>
      </c>
      <c r="C331" s="122" t="s">
        <v>106</v>
      </c>
      <c r="D331" s="83"/>
      <c r="E331" s="84"/>
      <c r="F331" s="84"/>
    </row>
    <row r="332" spans="1:6" ht="15.75" x14ac:dyDescent="0.25">
      <c r="A332" s="81"/>
      <c r="B332" s="81"/>
      <c r="C332" s="122" t="s">
        <v>167</v>
      </c>
      <c r="D332" s="85">
        <v>0</v>
      </c>
      <c r="E332" s="84"/>
      <c r="F332" s="84"/>
    </row>
    <row r="333" spans="1:6" ht="15.75" x14ac:dyDescent="0.25">
      <c r="A333" s="81">
        <v>2200</v>
      </c>
      <c r="B333" s="81"/>
      <c r="C333" s="86" t="s">
        <v>72</v>
      </c>
      <c r="D333" s="87">
        <v>-1300</v>
      </c>
      <c r="E333" s="84"/>
      <c r="F333" s="84"/>
    </row>
    <row r="334" spans="1:6" ht="15.75" x14ac:dyDescent="0.25">
      <c r="A334" s="81">
        <v>2300</v>
      </c>
      <c r="B334" s="81"/>
      <c r="C334" s="86" t="s">
        <v>168</v>
      </c>
      <c r="D334" s="87">
        <v>1000</v>
      </c>
      <c r="E334" s="84"/>
      <c r="F334" s="84"/>
    </row>
    <row r="335" spans="1:6" ht="31.5" x14ac:dyDescent="0.25">
      <c r="A335" s="81">
        <v>5200</v>
      </c>
      <c r="B335" s="81"/>
      <c r="C335" s="86" t="s">
        <v>169</v>
      </c>
      <c r="D335" s="87">
        <v>300</v>
      </c>
      <c r="E335" s="84" t="s">
        <v>170</v>
      </c>
      <c r="F335" s="84"/>
    </row>
    <row r="336" spans="1:6" ht="15.75" x14ac:dyDescent="0.25">
      <c r="A336" s="81" t="s">
        <v>171</v>
      </c>
      <c r="B336" s="81" t="s">
        <v>10</v>
      </c>
      <c r="C336" s="122" t="s">
        <v>98</v>
      </c>
      <c r="D336" s="83"/>
      <c r="E336" s="84"/>
      <c r="F336" s="84"/>
    </row>
    <row r="337" spans="1:6" ht="15.75" x14ac:dyDescent="0.25">
      <c r="A337" s="81"/>
      <c r="B337" s="81"/>
      <c r="C337" s="122" t="s">
        <v>167</v>
      </c>
      <c r="D337" s="85">
        <v>0</v>
      </c>
      <c r="E337" s="84"/>
      <c r="F337" s="84"/>
    </row>
    <row r="338" spans="1:6" ht="15.75" x14ac:dyDescent="0.25">
      <c r="A338" s="81">
        <v>2200</v>
      </c>
      <c r="B338" s="81"/>
      <c r="C338" s="86" t="s">
        <v>72</v>
      </c>
      <c r="D338" s="87">
        <v>-290</v>
      </c>
      <c r="E338" s="84"/>
      <c r="F338" s="84"/>
    </row>
    <row r="339" spans="1:6" ht="31.5" x14ac:dyDescent="0.25">
      <c r="A339" s="81">
        <v>5200</v>
      </c>
      <c r="B339" s="81"/>
      <c r="C339" s="86" t="s">
        <v>169</v>
      </c>
      <c r="D339" s="87">
        <v>290</v>
      </c>
      <c r="E339" s="84" t="s">
        <v>172</v>
      </c>
      <c r="F339" s="84"/>
    </row>
    <row r="340" spans="1:6" ht="15.75" x14ac:dyDescent="0.25">
      <c r="A340" s="81" t="s">
        <v>173</v>
      </c>
      <c r="B340" s="81" t="s">
        <v>10</v>
      </c>
      <c r="C340" s="122" t="s">
        <v>174</v>
      </c>
      <c r="D340" s="83"/>
      <c r="E340" s="84"/>
      <c r="F340" s="84"/>
    </row>
    <row r="341" spans="1:6" ht="15.75" x14ac:dyDescent="0.25">
      <c r="A341" s="81"/>
      <c r="B341" s="81"/>
      <c r="C341" s="122" t="s">
        <v>167</v>
      </c>
      <c r="D341" s="85">
        <v>0</v>
      </c>
      <c r="E341" s="84"/>
      <c r="F341" s="84"/>
    </row>
    <row r="342" spans="1:6" ht="15.75" x14ac:dyDescent="0.25">
      <c r="A342" s="81">
        <v>1150</v>
      </c>
      <c r="B342" s="81"/>
      <c r="C342" s="86" t="s">
        <v>73</v>
      </c>
      <c r="D342" s="87">
        <v>300</v>
      </c>
      <c r="E342" s="84" t="s">
        <v>175</v>
      </c>
      <c r="F342" s="84"/>
    </row>
    <row r="343" spans="1:6" ht="15.75" x14ac:dyDescent="0.25">
      <c r="A343" s="81">
        <v>1200</v>
      </c>
      <c r="B343" s="81"/>
      <c r="C343" s="86" t="s">
        <v>176</v>
      </c>
      <c r="D343" s="87">
        <v>15</v>
      </c>
      <c r="E343" s="84"/>
      <c r="F343" s="84"/>
    </row>
    <row r="344" spans="1:6" ht="15.75" x14ac:dyDescent="0.25">
      <c r="A344" s="81">
        <v>2200</v>
      </c>
      <c r="B344" s="81"/>
      <c r="C344" s="86" t="s">
        <v>72</v>
      </c>
      <c r="D344" s="87">
        <v>-315</v>
      </c>
      <c r="E344" s="84"/>
      <c r="F344" s="84"/>
    </row>
    <row r="345" spans="1:6" ht="15.75" x14ac:dyDescent="0.25">
      <c r="A345" s="81" t="s">
        <v>177</v>
      </c>
      <c r="B345" s="81" t="s">
        <v>10</v>
      </c>
      <c r="C345" s="122" t="s">
        <v>104</v>
      </c>
      <c r="D345" s="83"/>
      <c r="E345" s="84"/>
      <c r="F345" s="84"/>
    </row>
    <row r="346" spans="1:6" ht="15.75" x14ac:dyDescent="0.25">
      <c r="A346" s="81"/>
      <c r="B346" s="81"/>
      <c r="C346" s="122" t="s">
        <v>167</v>
      </c>
      <c r="D346" s="85">
        <v>0</v>
      </c>
      <c r="E346" s="84"/>
      <c r="F346" s="84"/>
    </row>
    <row r="347" spans="1:6" ht="15.75" x14ac:dyDescent="0.25">
      <c r="A347" s="81">
        <v>2200</v>
      </c>
      <c r="B347" s="81"/>
      <c r="C347" s="86" t="s">
        <v>72</v>
      </c>
      <c r="D347" s="87">
        <v>-900</v>
      </c>
      <c r="E347" s="84"/>
      <c r="F347" s="84"/>
    </row>
    <row r="348" spans="1:6" ht="31.5" x14ac:dyDescent="0.25">
      <c r="A348" s="81">
        <v>5200</v>
      </c>
      <c r="B348" s="81"/>
      <c r="C348" s="86" t="s">
        <v>169</v>
      </c>
      <c r="D348" s="87">
        <v>900</v>
      </c>
      <c r="E348" s="84" t="s">
        <v>178</v>
      </c>
      <c r="F348" s="84"/>
    </row>
    <row r="350" spans="1:6" x14ac:dyDescent="0.25">
      <c r="A350" s="2" t="s">
        <v>54</v>
      </c>
    </row>
    <row r="351" spans="1:6" x14ac:dyDescent="0.25">
      <c r="A351" s="1"/>
      <c r="B351" s="1"/>
      <c r="D351" s="1"/>
    </row>
    <row r="352" spans="1:6" x14ac:dyDescent="0.25">
      <c r="A352" s="3" t="s">
        <v>2</v>
      </c>
      <c r="B352" s="6" t="s">
        <v>3</v>
      </c>
      <c r="C352" s="5" t="s">
        <v>32</v>
      </c>
      <c r="D352" s="6" t="s">
        <v>4</v>
      </c>
      <c r="E352" s="15" t="s">
        <v>33</v>
      </c>
    </row>
    <row r="353" spans="1:5" ht="26.25" x14ac:dyDescent="0.25">
      <c r="A353" s="23" t="s">
        <v>37</v>
      </c>
      <c r="B353" s="13" t="s">
        <v>25</v>
      </c>
      <c r="C353" s="17" t="s">
        <v>39</v>
      </c>
      <c r="D353" s="18"/>
    </row>
    <row r="354" spans="1:5" x14ac:dyDescent="0.25">
      <c r="A354" s="16"/>
      <c r="B354" s="20"/>
      <c r="C354" s="14" t="s">
        <v>35</v>
      </c>
      <c r="D354" s="22">
        <f>SUM(D355:D355)</f>
        <v>-99772</v>
      </c>
      <c r="E354" t="s">
        <v>55</v>
      </c>
    </row>
    <row r="355" spans="1:5" x14ac:dyDescent="0.25">
      <c r="A355" s="18">
        <v>6000</v>
      </c>
      <c r="B355" s="13"/>
      <c r="C355" s="13" t="s">
        <v>40</v>
      </c>
      <c r="D355" s="18">
        <v>-99772</v>
      </c>
    </row>
    <row r="356" spans="1:5" x14ac:dyDescent="0.25">
      <c r="A356" s="16" t="s">
        <v>85</v>
      </c>
      <c r="B356" s="13" t="s">
        <v>25</v>
      </c>
      <c r="C356" s="17" t="s">
        <v>93</v>
      </c>
      <c r="D356" s="18"/>
    </row>
    <row r="357" spans="1:5" x14ac:dyDescent="0.25">
      <c r="A357" s="16"/>
      <c r="B357" s="20"/>
      <c r="C357" s="14" t="s">
        <v>35</v>
      </c>
      <c r="D357" s="22">
        <f>SUM(D358:D358)</f>
        <v>-1997</v>
      </c>
      <c r="E357" s="45" t="s">
        <v>94</v>
      </c>
    </row>
    <row r="358" spans="1:5" x14ac:dyDescent="0.25">
      <c r="A358" s="18">
        <v>2200</v>
      </c>
      <c r="B358" s="13"/>
      <c r="C358" s="13" t="s">
        <v>78</v>
      </c>
      <c r="D358" s="18">
        <v>-1997</v>
      </c>
    </row>
    <row r="359" spans="1:5" ht="15.75" x14ac:dyDescent="0.25">
      <c r="A359" s="16" t="s">
        <v>75</v>
      </c>
      <c r="B359" s="11" t="s">
        <v>99</v>
      </c>
      <c r="C359" s="27" t="s">
        <v>100</v>
      </c>
      <c r="D359" s="11"/>
    </row>
    <row r="360" spans="1:5" x14ac:dyDescent="0.25">
      <c r="A360" s="16"/>
      <c r="B360" s="20"/>
      <c r="C360" s="14" t="s">
        <v>35</v>
      </c>
      <c r="D360" s="22">
        <f>SUM(D361:D361)</f>
        <v>-176</v>
      </c>
      <c r="E360" t="s">
        <v>56</v>
      </c>
    </row>
    <row r="361" spans="1:5" x14ac:dyDescent="0.25">
      <c r="A361" s="18">
        <v>2200</v>
      </c>
      <c r="B361" s="13"/>
      <c r="C361" s="13" t="s">
        <v>72</v>
      </c>
      <c r="D361" s="18">
        <v>-176</v>
      </c>
    </row>
    <row r="362" spans="1:5" ht="15.75" x14ac:dyDescent="0.25">
      <c r="A362" s="16" t="s">
        <v>101</v>
      </c>
      <c r="B362" s="11" t="s">
        <v>102</v>
      </c>
      <c r="C362" s="27" t="s">
        <v>103</v>
      </c>
      <c r="D362" s="11"/>
    </row>
    <row r="363" spans="1:5" x14ac:dyDescent="0.25">
      <c r="A363" s="16"/>
      <c r="B363" s="20"/>
      <c r="C363" s="14" t="s">
        <v>35</v>
      </c>
      <c r="D363" s="22">
        <f>SUM(D364:D364)</f>
        <v>-95</v>
      </c>
      <c r="E363" t="s">
        <v>96</v>
      </c>
    </row>
    <row r="364" spans="1:5" x14ac:dyDescent="0.25">
      <c r="A364" s="18">
        <v>2200</v>
      </c>
      <c r="B364" s="13"/>
      <c r="C364" s="13" t="s">
        <v>72</v>
      </c>
      <c r="D364" s="18">
        <v>-95</v>
      </c>
    </row>
    <row r="366" spans="1:5" x14ac:dyDescent="0.25">
      <c r="A366" s="131" t="s">
        <v>57</v>
      </c>
      <c r="B366" s="131"/>
      <c r="C366" s="131"/>
      <c r="D366" s="131"/>
    </row>
    <row r="367" spans="1:5" x14ac:dyDescent="0.25">
      <c r="A367" s="48"/>
      <c r="B367" s="48"/>
      <c r="C367" s="48"/>
      <c r="D367" s="48"/>
    </row>
    <row r="368" spans="1:5" x14ac:dyDescent="0.25">
      <c r="A368" s="2" t="s">
        <v>58</v>
      </c>
      <c r="B368" s="2"/>
      <c r="D368" s="1"/>
    </row>
    <row r="369" spans="1:5" x14ac:dyDescent="0.25">
      <c r="B369" s="1"/>
      <c r="C369" s="2"/>
      <c r="D369" s="1"/>
    </row>
    <row r="370" spans="1:5" x14ac:dyDescent="0.25">
      <c r="A370" s="3" t="s">
        <v>2</v>
      </c>
      <c r="B370" s="4" t="s">
        <v>3</v>
      </c>
      <c r="C370" s="5" t="s">
        <v>3</v>
      </c>
      <c r="D370" s="6" t="s">
        <v>4</v>
      </c>
    </row>
    <row r="371" spans="1:5" x14ac:dyDescent="0.25">
      <c r="A371" s="31"/>
      <c r="B371" s="31"/>
      <c r="C371" s="31"/>
      <c r="D371" s="31"/>
      <c r="E371" s="32"/>
    </row>
    <row r="373" spans="1:5" x14ac:dyDescent="0.25">
      <c r="A373" s="2" t="s">
        <v>59</v>
      </c>
    </row>
    <row r="374" spans="1:5" x14ac:dyDescent="0.25">
      <c r="A374" s="1"/>
      <c r="B374" s="1"/>
      <c r="D374" s="1"/>
    </row>
    <row r="375" spans="1:5" x14ac:dyDescent="0.25">
      <c r="A375" s="3" t="s">
        <v>2</v>
      </c>
      <c r="B375" s="6" t="s">
        <v>3</v>
      </c>
      <c r="C375" s="5" t="s">
        <v>32</v>
      </c>
      <c r="D375" s="6" t="s">
        <v>4</v>
      </c>
      <c r="E375" s="32" t="s">
        <v>33</v>
      </c>
    </row>
    <row r="376" spans="1:5" x14ac:dyDescent="0.25">
      <c r="A376" s="16" t="s">
        <v>23</v>
      </c>
      <c r="B376" s="13" t="s">
        <v>22</v>
      </c>
      <c r="C376" s="37" t="s">
        <v>81</v>
      </c>
      <c r="D376" s="18"/>
      <c r="E376" s="32"/>
    </row>
    <row r="377" spans="1:5" x14ac:dyDescent="0.25">
      <c r="A377" s="16"/>
      <c r="B377" s="20"/>
      <c r="C377" s="14" t="s">
        <v>35</v>
      </c>
      <c r="D377" s="22">
        <f>SUM(D378:D378)</f>
        <v>40</v>
      </c>
      <c r="E377" s="38" t="s">
        <v>80</v>
      </c>
    </row>
    <row r="378" spans="1:5" x14ac:dyDescent="0.25">
      <c r="A378" s="18">
        <v>2200</v>
      </c>
      <c r="B378" s="13"/>
      <c r="C378" s="13" t="s">
        <v>78</v>
      </c>
      <c r="D378" s="18">
        <v>40</v>
      </c>
      <c r="E378" s="32"/>
    </row>
    <row r="379" spans="1:5" ht="15.75" x14ac:dyDescent="0.25">
      <c r="A379" s="16" t="s">
        <v>50</v>
      </c>
      <c r="B379" s="11" t="s">
        <v>41</v>
      </c>
      <c r="C379" s="27" t="s">
        <v>77</v>
      </c>
      <c r="D379" s="11"/>
    </row>
    <row r="380" spans="1:5" x14ac:dyDescent="0.25">
      <c r="A380" s="16"/>
      <c r="B380" s="20"/>
      <c r="C380" s="14" t="s">
        <v>35</v>
      </c>
      <c r="D380" s="22">
        <f>SUM(D381:D381)</f>
        <v>16000</v>
      </c>
      <c r="E380" t="s">
        <v>51</v>
      </c>
    </row>
    <row r="381" spans="1:5" x14ac:dyDescent="0.25">
      <c r="A381" s="18">
        <v>5200</v>
      </c>
      <c r="B381" s="13"/>
      <c r="C381" s="13" t="s">
        <v>62</v>
      </c>
      <c r="D381" s="18">
        <v>16000</v>
      </c>
      <c r="E381" t="s">
        <v>107</v>
      </c>
    </row>
    <row r="383" spans="1:5" x14ac:dyDescent="0.25">
      <c r="A383" s="2" t="s">
        <v>79</v>
      </c>
    </row>
    <row r="384" spans="1:5" x14ac:dyDescent="0.25">
      <c r="A384" s="1"/>
      <c r="B384" s="1"/>
      <c r="D384" s="1"/>
    </row>
    <row r="385" spans="1:5" x14ac:dyDescent="0.25">
      <c r="A385" s="3" t="s">
        <v>2</v>
      </c>
      <c r="B385" s="6" t="s">
        <v>3</v>
      </c>
      <c r="C385" s="5" t="s">
        <v>32</v>
      </c>
      <c r="D385" s="6" t="s">
        <v>4</v>
      </c>
      <c r="E385" s="32" t="s">
        <v>33</v>
      </c>
    </row>
    <row r="386" spans="1:5" x14ac:dyDescent="0.25">
      <c r="A386" s="16" t="s">
        <v>50</v>
      </c>
      <c r="B386" s="13" t="s">
        <v>22</v>
      </c>
      <c r="C386" s="37" t="s">
        <v>77</v>
      </c>
      <c r="D386" s="18"/>
    </row>
    <row r="387" spans="1:5" x14ac:dyDescent="0.25">
      <c r="A387" s="16"/>
      <c r="B387" s="20"/>
      <c r="C387" s="14" t="s">
        <v>35</v>
      </c>
      <c r="D387" s="22">
        <f>SUM(D388:D388)</f>
        <v>-40</v>
      </c>
    </row>
    <row r="388" spans="1:5" x14ac:dyDescent="0.25">
      <c r="A388" s="18">
        <v>2200</v>
      </c>
      <c r="B388" s="13"/>
      <c r="C388" s="13" t="s">
        <v>78</v>
      </c>
      <c r="D388" s="18">
        <v>-40</v>
      </c>
    </row>
    <row r="390" spans="1:5" x14ac:dyDescent="0.25">
      <c r="A390" s="2" t="s">
        <v>125</v>
      </c>
    </row>
    <row r="391" spans="1:5" x14ac:dyDescent="0.25">
      <c r="A391" s="1"/>
      <c r="B391" s="1"/>
      <c r="D391" s="1"/>
    </row>
    <row r="392" spans="1:5" x14ac:dyDescent="0.25">
      <c r="A392" s="3" t="s">
        <v>2</v>
      </c>
      <c r="B392" s="6" t="s">
        <v>3</v>
      </c>
      <c r="C392" s="5" t="s">
        <v>32</v>
      </c>
      <c r="D392" s="6" t="s">
        <v>4</v>
      </c>
      <c r="E392" s="32" t="s">
        <v>33</v>
      </c>
    </row>
    <row r="393" spans="1:5" x14ac:dyDescent="0.25">
      <c r="A393" s="16" t="s">
        <v>50</v>
      </c>
      <c r="B393" s="13" t="s">
        <v>45</v>
      </c>
      <c r="C393" s="37" t="s">
        <v>77</v>
      </c>
      <c r="D393" s="18"/>
    </row>
    <row r="394" spans="1:5" x14ac:dyDescent="0.25">
      <c r="A394" s="16"/>
      <c r="B394" s="20"/>
      <c r="C394" s="14" t="s">
        <v>35</v>
      </c>
      <c r="D394" s="22">
        <f>SUM(D395:D396)</f>
        <v>0</v>
      </c>
    </row>
    <row r="395" spans="1:5" x14ac:dyDescent="0.25">
      <c r="A395" s="18">
        <v>2200</v>
      </c>
      <c r="B395" s="13"/>
      <c r="C395" s="13" t="s">
        <v>78</v>
      </c>
      <c r="D395" s="18">
        <v>1000</v>
      </c>
    </row>
    <row r="396" spans="1:5" x14ac:dyDescent="0.25">
      <c r="A396" s="11">
        <v>2300</v>
      </c>
      <c r="B396" s="11"/>
      <c r="C396" s="11" t="s">
        <v>124</v>
      </c>
      <c r="D396" s="11">
        <v>-1000</v>
      </c>
    </row>
    <row r="398" spans="1:5" x14ac:dyDescent="0.25">
      <c r="A398" s="127" t="s">
        <v>142</v>
      </c>
      <c r="B398" s="127"/>
      <c r="C398" s="127"/>
      <c r="D398" s="127"/>
      <c r="E398" s="52"/>
    </row>
    <row r="399" spans="1:5" x14ac:dyDescent="0.25">
      <c r="A399" s="47"/>
      <c r="B399" s="47"/>
      <c r="C399" s="47"/>
      <c r="D399" s="47"/>
      <c r="E399" s="52"/>
    </row>
    <row r="400" spans="1:5" x14ac:dyDescent="0.25">
      <c r="A400" s="2" t="s">
        <v>58</v>
      </c>
      <c r="B400" s="2"/>
      <c r="C400" s="52"/>
      <c r="D400" s="1"/>
      <c r="E400" s="52"/>
    </row>
    <row r="401" spans="1:5" x14ac:dyDescent="0.25">
      <c r="A401" s="52"/>
      <c r="B401" s="1"/>
      <c r="C401" s="2"/>
      <c r="D401" s="1"/>
      <c r="E401" s="52"/>
    </row>
    <row r="402" spans="1:5" x14ac:dyDescent="0.25">
      <c r="A402" s="3" t="s">
        <v>2</v>
      </c>
      <c r="B402" s="4" t="s">
        <v>3</v>
      </c>
      <c r="C402" s="5" t="s">
        <v>3</v>
      </c>
      <c r="D402" s="6" t="s">
        <v>4</v>
      </c>
      <c r="E402" s="52"/>
    </row>
    <row r="403" spans="1:5" ht="25.5" x14ac:dyDescent="0.25">
      <c r="A403" s="53" t="s">
        <v>137</v>
      </c>
      <c r="B403" s="13" t="s">
        <v>26</v>
      </c>
      <c r="C403" s="54" t="s">
        <v>138</v>
      </c>
      <c r="D403" s="55">
        <v>1000</v>
      </c>
      <c r="E403" s="52"/>
    </row>
    <row r="404" spans="1:5" x14ac:dyDescent="0.25">
      <c r="A404" s="56"/>
      <c r="B404" s="29"/>
      <c r="C404" s="57"/>
      <c r="D404" s="58"/>
      <c r="E404" s="52"/>
    </row>
    <row r="405" spans="1:5" x14ac:dyDescent="0.25">
      <c r="A405" s="2" t="s">
        <v>139</v>
      </c>
      <c r="B405" s="52"/>
      <c r="C405" s="52"/>
      <c r="D405" s="52"/>
      <c r="E405" s="52"/>
    </row>
    <row r="406" spans="1:5" x14ac:dyDescent="0.25">
      <c r="A406" s="1"/>
      <c r="B406" s="1"/>
      <c r="C406" s="52"/>
      <c r="D406" s="1"/>
      <c r="E406" s="52"/>
    </row>
    <row r="407" spans="1:5" x14ac:dyDescent="0.25">
      <c r="A407" s="3" t="s">
        <v>2</v>
      </c>
      <c r="B407" s="6" t="s">
        <v>3</v>
      </c>
      <c r="C407" s="5" t="s">
        <v>32</v>
      </c>
      <c r="D407" s="6" t="s">
        <v>4</v>
      </c>
      <c r="E407" s="32" t="s">
        <v>33</v>
      </c>
    </row>
    <row r="408" spans="1:5" x14ac:dyDescent="0.25">
      <c r="A408" s="59" t="s">
        <v>101</v>
      </c>
      <c r="B408" s="13" t="s">
        <v>26</v>
      </c>
      <c r="C408" s="17" t="s">
        <v>140</v>
      </c>
      <c r="D408" s="18"/>
    </row>
    <row r="409" spans="1:5" x14ac:dyDescent="0.25">
      <c r="A409" s="16"/>
      <c r="B409" s="60"/>
      <c r="C409" s="61" t="s">
        <v>35</v>
      </c>
      <c r="D409" s="62">
        <f>D410</f>
        <v>1000</v>
      </c>
    </row>
    <row r="410" spans="1:5" ht="30" x14ac:dyDescent="0.25">
      <c r="A410" s="63">
        <v>2200</v>
      </c>
      <c r="B410" s="64"/>
      <c r="C410" s="64" t="s">
        <v>72</v>
      </c>
      <c r="D410" s="18">
        <v>1000</v>
      </c>
      <c r="E410" s="45" t="s">
        <v>141</v>
      </c>
    </row>
  </sheetData>
  <autoFilter ref="A11:E51"/>
  <mergeCells count="32">
    <mergeCell ref="C1:E1"/>
    <mergeCell ref="C2:E2"/>
    <mergeCell ref="C3:E3"/>
    <mergeCell ref="E44:F44"/>
    <mergeCell ref="E45:F45"/>
    <mergeCell ref="E271:F271"/>
    <mergeCell ref="E22:F22"/>
    <mergeCell ref="E23:F23"/>
    <mergeCell ref="E24:F24"/>
    <mergeCell ref="E26:F26"/>
    <mergeCell ref="E27:F27"/>
    <mergeCell ref="E33:F33"/>
    <mergeCell ref="E34:F34"/>
    <mergeCell ref="E35:F35"/>
    <mergeCell ref="E42:F42"/>
    <mergeCell ref="E41:F41"/>
    <mergeCell ref="A398:D398"/>
    <mergeCell ref="E21:F21"/>
    <mergeCell ref="A6:E6"/>
    <mergeCell ref="A8:D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366:D366"/>
    <mergeCell ref="E58:F58"/>
    <mergeCell ref="A64:D64"/>
  </mergeCells>
  <pageMargins left="1.1811023622047245" right="0.78740157480314965" top="0.78740157480314965" bottom="0.78740157480314965" header="0.31496062992125984" footer="0.31496062992125984"/>
  <pageSetup paperSize="9" scale="7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2018-07-02T13:40:01Z</cp:lastPrinted>
  <dcterms:created xsi:type="dcterms:W3CDTF">2018-06-07T10:17:19Z</dcterms:created>
  <dcterms:modified xsi:type="dcterms:W3CDTF">2018-07-02T13:40:57Z</dcterms:modified>
</cp:coreProperties>
</file>